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<sst xmlns="http://schemas.openxmlformats.org/spreadsheetml/2006/main" count="197" uniqueCount="96">
  <si>
    <t>2003 Stone Steps 50K Race Results</t>
  </si>
  <si>
    <t>Mt Airy Park, Cincinnati, OH</t>
  </si>
  <si>
    <t>Race Number</t>
  </si>
  <si>
    <t>Name</t>
  </si>
  <si>
    <t>Final Time</t>
  </si>
  <si>
    <t>8.5M</t>
  </si>
  <si>
    <t>17M</t>
  </si>
  <si>
    <t>50K</t>
  </si>
  <si>
    <t xml:space="preserve"> </t>
  </si>
  <si>
    <t>Split</t>
  </si>
  <si>
    <t>Pace/mile</t>
  </si>
  <si>
    <t>Overall</t>
  </si>
  <si>
    <t>Age</t>
  </si>
  <si>
    <t>Sex</t>
  </si>
  <si>
    <t>E-mail</t>
  </si>
  <si>
    <t>M</t>
  </si>
  <si>
    <t>Tom Possert</t>
  </si>
  <si>
    <t>5.3M</t>
  </si>
  <si>
    <t>13.8M</t>
  </si>
  <si>
    <t>tpharley@fuse.net</t>
  </si>
  <si>
    <t>Kathleen Ray</t>
  </si>
  <si>
    <t>F</t>
  </si>
  <si>
    <t>kray39@msn.com</t>
  </si>
  <si>
    <t>Brenton Floyd</t>
  </si>
  <si>
    <t>mamabettys@aol.com</t>
  </si>
  <si>
    <t>Megan Ayers</t>
  </si>
  <si>
    <t>ayersmegan@yahoo.com</t>
  </si>
  <si>
    <t>Wesley Fenton</t>
  </si>
  <si>
    <t>Brian Young</t>
  </si>
  <si>
    <t>byoung@docuvision.com</t>
  </si>
  <si>
    <t>Sarann Mock</t>
  </si>
  <si>
    <t>stmock@attglobal.net</t>
  </si>
  <si>
    <t>Gary Hemmelgarn</t>
  </si>
  <si>
    <t>garyhemm@netzero.net</t>
  </si>
  <si>
    <t>Rosemary Evans</t>
  </si>
  <si>
    <t>runrosierun@yahoo.com</t>
  </si>
  <si>
    <t>Mitch Harper</t>
  </si>
  <si>
    <t>huff50K@aol.com</t>
  </si>
  <si>
    <t>Frank Fenton</t>
  </si>
  <si>
    <t>frankfenton@excite.com</t>
  </si>
  <si>
    <t>Bill Whipp</t>
  </si>
  <si>
    <t>whipper@siscom.net</t>
  </si>
  <si>
    <t>Al Edmunds</t>
  </si>
  <si>
    <t>edmundsa@ci.hamilton.oh.us</t>
  </si>
  <si>
    <t>Garry Day</t>
  </si>
  <si>
    <t>jaddon@aol.com</t>
  </si>
  <si>
    <t>Dan South</t>
  </si>
  <si>
    <t>dsouth@amig.com</t>
  </si>
  <si>
    <t>Mike Allen</t>
  </si>
  <si>
    <t>Pete Shafer</t>
  </si>
  <si>
    <t>kebshafe@aol.com</t>
  </si>
  <si>
    <t>Bob Holmes</t>
  </si>
  <si>
    <t>Bob Platt</t>
  </si>
  <si>
    <t>rplatt@fuse.net</t>
  </si>
  <si>
    <t>Rob Apple</t>
  </si>
  <si>
    <t>rob.apple@nukote.com</t>
  </si>
  <si>
    <t>Jesse Wilson</t>
  </si>
  <si>
    <t>jessewilson@bellsouth.net</t>
  </si>
  <si>
    <t>Michael Montgomery</t>
  </si>
  <si>
    <t>bmmonty@juno.com</t>
  </si>
  <si>
    <t>Phil Freeland</t>
  </si>
  <si>
    <t>pfreeland@diyannihomes.net</t>
  </si>
  <si>
    <t>Steve Adkisson</t>
  </si>
  <si>
    <t>steveadkisson@musician.org</t>
  </si>
  <si>
    <t>Trekers</t>
  </si>
  <si>
    <t>X</t>
  </si>
  <si>
    <t>John Hemsky</t>
  </si>
  <si>
    <t>johnhemsky@yahoo.com</t>
  </si>
  <si>
    <t>Bill Losey</t>
  </si>
  <si>
    <t xml:space="preserve">Patti Paulett </t>
  </si>
  <si>
    <t>Keith Belluardo</t>
  </si>
  <si>
    <t>Bob Combs</t>
  </si>
  <si>
    <t>tkapres@aol.com</t>
  </si>
  <si>
    <t>paulett10k@aol.com</t>
  </si>
  <si>
    <t>williamlosey330@hotmail.com</t>
  </si>
  <si>
    <t>Brett Navin</t>
  </si>
  <si>
    <t>Rick Finn</t>
  </si>
  <si>
    <t>rick.finn@cbws.com</t>
  </si>
  <si>
    <t>brettnavin@yahoo.com</t>
  </si>
  <si>
    <t>John Sites</t>
  </si>
  <si>
    <t>jsites@netusa1.net</t>
  </si>
  <si>
    <t>Scott Arnold</t>
  </si>
  <si>
    <t>Bob Engel</t>
  </si>
  <si>
    <t>engebo@nwlsd.org</t>
  </si>
  <si>
    <t>22.3M</t>
  </si>
  <si>
    <t>25.5M</t>
  </si>
  <si>
    <t>x</t>
  </si>
  <si>
    <t>1st</t>
  </si>
  <si>
    <t>1st 30</t>
  </si>
  <si>
    <t>2nd 30</t>
  </si>
  <si>
    <t>1st &gt;60</t>
  </si>
  <si>
    <t>1st 40-49</t>
  </si>
  <si>
    <t>2nd 50-59</t>
  </si>
  <si>
    <t>1st 50-59</t>
  </si>
  <si>
    <t>3rd</t>
  </si>
  <si>
    <t>November 16th,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</si>
</sst>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20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1" fontId="2" fillId="0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21" fontId="2" fillId="0" borderId="0" xfId="0" applyNumberFormat="1" applyFont="1" applyFill="1" applyAlignment="1" applyProtection="1">
      <alignment/>
      <protection locked="0"/>
    </xf>
    <xf numFmtId="21" fontId="2" fillId="0" borderId="0" xfId="0" applyNumberFormat="1" applyFont="1" applyAlignment="1" applyProtection="1">
      <alignment/>
      <protection locked="0"/>
    </xf>
    <xf numFmtId="0" fontId="1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pharley@fuse.net" TargetMode="External" /><Relationship Id="rId2" Type="http://schemas.openxmlformats.org/officeDocument/2006/relationships/hyperlink" Target="mailto:kray39@msn.com" TargetMode="External" /><Relationship Id="rId3" Type="http://schemas.openxmlformats.org/officeDocument/2006/relationships/hyperlink" Target="mailto:mamabettys@aol.com" TargetMode="External" /><Relationship Id="rId4" Type="http://schemas.openxmlformats.org/officeDocument/2006/relationships/hyperlink" Target="mailto:ayersmegan@yahoo.com" TargetMode="External" /><Relationship Id="rId5" Type="http://schemas.openxmlformats.org/officeDocument/2006/relationships/hyperlink" Target="mailto:byoung@docuvision.com" TargetMode="External" /><Relationship Id="rId6" Type="http://schemas.openxmlformats.org/officeDocument/2006/relationships/hyperlink" Target="mailto:stmock@attglobal.net" TargetMode="External" /><Relationship Id="rId7" Type="http://schemas.openxmlformats.org/officeDocument/2006/relationships/hyperlink" Target="mailto:garyhemm@netzero.net" TargetMode="External" /><Relationship Id="rId8" Type="http://schemas.openxmlformats.org/officeDocument/2006/relationships/hyperlink" Target="mailto:runrosierun@yahoo.com" TargetMode="External" /><Relationship Id="rId9" Type="http://schemas.openxmlformats.org/officeDocument/2006/relationships/hyperlink" Target="mailto:huff50K@aol.com" TargetMode="External" /><Relationship Id="rId10" Type="http://schemas.openxmlformats.org/officeDocument/2006/relationships/hyperlink" Target="mailto:frankfenton@excite.com" TargetMode="External" /><Relationship Id="rId11" Type="http://schemas.openxmlformats.org/officeDocument/2006/relationships/hyperlink" Target="mailto:whipper@siscom.net" TargetMode="External" /><Relationship Id="rId12" Type="http://schemas.openxmlformats.org/officeDocument/2006/relationships/hyperlink" Target="mailto:edmundsa@ci.hamilton.oh.us" TargetMode="External" /><Relationship Id="rId13" Type="http://schemas.openxmlformats.org/officeDocument/2006/relationships/hyperlink" Target="mailto:jaddon@aol.com" TargetMode="External" /><Relationship Id="rId14" Type="http://schemas.openxmlformats.org/officeDocument/2006/relationships/hyperlink" Target="mailto:dsouth@amig.com" TargetMode="External" /><Relationship Id="rId15" Type="http://schemas.openxmlformats.org/officeDocument/2006/relationships/hyperlink" Target="mailto:kebshafe@aol.com" TargetMode="External" /><Relationship Id="rId16" Type="http://schemas.openxmlformats.org/officeDocument/2006/relationships/hyperlink" Target="mailto:rplatt@fuse.net" TargetMode="External" /><Relationship Id="rId17" Type="http://schemas.openxmlformats.org/officeDocument/2006/relationships/hyperlink" Target="mailto:rob.apple@nukote.com" TargetMode="External" /><Relationship Id="rId18" Type="http://schemas.openxmlformats.org/officeDocument/2006/relationships/hyperlink" Target="mailto:jessewilson@bellsouth.net" TargetMode="External" /><Relationship Id="rId19" Type="http://schemas.openxmlformats.org/officeDocument/2006/relationships/hyperlink" Target="mailto:bmmonty@juno.com" TargetMode="External" /><Relationship Id="rId20" Type="http://schemas.openxmlformats.org/officeDocument/2006/relationships/hyperlink" Target="mailto:pfreeland@diyannihomes.net" TargetMode="External" /><Relationship Id="rId21" Type="http://schemas.openxmlformats.org/officeDocument/2006/relationships/hyperlink" Target="mailto:steveadkisson@musician.org" TargetMode="External" /><Relationship Id="rId22" Type="http://schemas.openxmlformats.org/officeDocument/2006/relationships/hyperlink" Target="mailto:johnhemsky@yahoo.com" TargetMode="External" /><Relationship Id="rId23" Type="http://schemas.openxmlformats.org/officeDocument/2006/relationships/hyperlink" Target="mailto:tkapres@aol.com" TargetMode="External" /><Relationship Id="rId24" Type="http://schemas.openxmlformats.org/officeDocument/2006/relationships/hyperlink" Target="mailto:paulett10k@aol.com" TargetMode="External" /><Relationship Id="rId25" Type="http://schemas.openxmlformats.org/officeDocument/2006/relationships/hyperlink" Target="mailto:williamlosey330@hotmail.com" TargetMode="External" /><Relationship Id="rId26" Type="http://schemas.openxmlformats.org/officeDocument/2006/relationships/hyperlink" Target="mailto:rick.finn@cbws.com" TargetMode="External" /><Relationship Id="rId27" Type="http://schemas.openxmlformats.org/officeDocument/2006/relationships/hyperlink" Target="mailto:brettnavin@yahoo.com" TargetMode="External" /><Relationship Id="rId28" Type="http://schemas.openxmlformats.org/officeDocument/2006/relationships/hyperlink" Target="mailto:jsites@netusa1.net" TargetMode="External" /><Relationship Id="rId29" Type="http://schemas.openxmlformats.org/officeDocument/2006/relationships/hyperlink" Target="mailto:engebo@nwlsd.org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workbookViewId="0" topLeftCell="A1">
      <selection activeCell="A41" sqref="A41:IV56"/>
    </sheetView>
  </sheetViews>
  <sheetFormatPr defaultColWidth="9.140625" defaultRowHeight="12.75"/>
  <cols>
    <col min="1" max="1" width="12.7109375" style="0" customWidth="1"/>
    <col min="2" max="2" width="26.57421875" style="0" customWidth="1"/>
    <col min="3" max="3" width="7.140625" style="0" hidden="1" customWidth="1"/>
    <col min="4" max="4" width="8.28125" style="0" customWidth="1"/>
    <col min="5" max="5" width="7.421875" style="0" customWidth="1"/>
    <col min="6" max="6" width="26.57421875" style="0" hidden="1" customWidth="1"/>
    <col min="7" max="7" width="10.7109375" style="0" customWidth="1"/>
    <col min="8" max="8" width="9.140625" style="5" customWidth="1"/>
    <col min="10" max="10" width="9.140625" style="3" customWidth="1"/>
    <col min="14" max="14" width="9.140625" style="3" customWidth="1"/>
    <col min="18" max="18" width="9.140625" style="3" customWidth="1"/>
    <col min="22" max="22" width="9.140625" style="3" customWidth="1"/>
    <col min="26" max="26" width="9.140625" style="3" customWidth="1"/>
    <col min="30" max="30" width="9.140625" style="3" customWidth="1"/>
  </cols>
  <sheetData>
    <row r="1" spans="1:26" ht="12.75">
      <c r="A1" t="s">
        <v>0</v>
      </c>
      <c r="Z1" s="3" t="s">
        <v>8</v>
      </c>
    </row>
    <row r="2" ht="12.75">
      <c r="A2" t="s">
        <v>1</v>
      </c>
    </row>
    <row r="3" spans="1:33" ht="12.75">
      <c r="A3" t="s">
        <v>95</v>
      </c>
      <c r="I3" t="s">
        <v>9</v>
      </c>
      <c r="L3" t="s">
        <v>9</v>
      </c>
      <c r="M3" t="s">
        <v>11</v>
      </c>
      <c r="P3" t="s">
        <v>9</v>
      </c>
      <c r="Q3" t="s">
        <v>11</v>
      </c>
      <c r="T3" t="s">
        <v>9</v>
      </c>
      <c r="U3" t="s">
        <v>11</v>
      </c>
      <c r="X3" t="s">
        <v>9</v>
      </c>
      <c r="Y3" t="s">
        <v>11</v>
      </c>
      <c r="AB3" t="s">
        <v>9</v>
      </c>
      <c r="AC3" t="s">
        <v>11</v>
      </c>
      <c r="AF3" t="s">
        <v>9</v>
      </c>
      <c r="AG3" t="s">
        <v>11</v>
      </c>
    </row>
    <row r="4" spans="1:33" ht="12.75">
      <c r="A4" t="s">
        <v>2</v>
      </c>
      <c r="B4" t="s">
        <v>3</v>
      </c>
      <c r="C4" t="s">
        <v>64</v>
      </c>
      <c r="D4" t="s">
        <v>12</v>
      </c>
      <c r="E4" t="s">
        <v>13</v>
      </c>
      <c r="F4" t="s">
        <v>14</v>
      </c>
      <c r="G4" t="s">
        <v>4</v>
      </c>
      <c r="H4" s="5" t="s">
        <v>17</v>
      </c>
      <c r="I4" t="s">
        <v>10</v>
      </c>
      <c r="J4" s="3" t="s">
        <v>5</v>
      </c>
      <c r="K4" t="s">
        <v>9</v>
      </c>
      <c r="L4" t="s">
        <v>10</v>
      </c>
      <c r="M4" t="s">
        <v>10</v>
      </c>
      <c r="N4" s="3" t="s">
        <v>18</v>
      </c>
      <c r="O4" t="s">
        <v>9</v>
      </c>
      <c r="P4" t="s">
        <v>10</v>
      </c>
      <c r="Q4" t="s">
        <v>10</v>
      </c>
      <c r="R4" s="3" t="s">
        <v>6</v>
      </c>
      <c r="S4" t="s">
        <v>9</v>
      </c>
      <c r="T4" t="s">
        <v>10</v>
      </c>
      <c r="U4" t="s">
        <v>10</v>
      </c>
      <c r="V4" s="3" t="s">
        <v>84</v>
      </c>
      <c r="W4" t="s">
        <v>9</v>
      </c>
      <c r="X4" t="s">
        <v>10</v>
      </c>
      <c r="Y4" t="s">
        <v>10</v>
      </c>
      <c r="Z4" s="3" t="s">
        <v>85</v>
      </c>
      <c r="AA4" t="s">
        <v>9</v>
      </c>
      <c r="AB4" t="s">
        <v>10</v>
      </c>
      <c r="AC4" t="s">
        <v>10</v>
      </c>
      <c r="AD4" s="3" t="s">
        <v>7</v>
      </c>
      <c r="AE4" t="s">
        <v>9</v>
      </c>
      <c r="AF4" t="s">
        <v>10</v>
      </c>
      <c r="AG4" t="s">
        <v>10</v>
      </c>
    </row>
    <row r="5" ht="12.75">
      <c r="H5" s="5" t="s">
        <v>8</v>
      </c>
    </row>
    <row r="6" spans="1:29" ht="12.75">
      <c r="A6" t="s">
        <v>8</v>
      </c>
      <c r="G6" s="1" t="s">
        <v>8</v>
      </c>
      <c r="H6" s="6"/>
      <c r="I6" s="1"/>
      <c r="J6" s="4"/>
      <c r="K6" s="1"/>
      <c r="L6" s="1"/>
      <c r="M6" s="1"/>
      <c r="N6" s="4"/>
      <c r="O6" s="1"/>
      <c r="P6" s="1"/>
      <c r="Q6" s="1"/>
      <c r="R6" s="4"/>
      <c r="S6" s="1"/>
      <c r="T6" s="1"/>
      <c r="U6" s="1"/>
      <c r="V6" s="4"/>
      <c r="W6" s="1"/>
      <c r="X6" s="1"/>
      <c r="Y6" s="1"/>
      <c r="Z6" s="4"/>
      <c r="AA6" s="1"/>
      <c r="AB6" s="1"/>
      <c r="AC6" s="1"/>
    </row>
    <row r="7" spans="1:34" ht="12.75">
      <c r="A7">
        <v>2</v>
      </c>
      <c r="B7" t="s">
        <v>16</v>
      </c>
      <c r="D7">
        <v>40</v>
      </c>
      <c r="E7" t="s">
        <v>15</v>
      </c>
      <c r="F7" s="2" t="s">
        <v>19</v>
      </c>
      <c r="G7" s="1">
        <f>+AD7</f>
        <v>0.19908564814814814</v>
      </c>
      <c r="H7" s="8">
        <v>0.03298611111111111</v>
      </c>
      <c r="I7" s="1">
        <f>+H7/5.3</f>
        <v>0.0062237945492662474</v>
      </c>
      <c r="J7" s="9">
        <v>0.05277777777777778</v>
      </c>
      <c r="K7" s="1">
        <f>+J7-H7</f>
        <v>0.019791666666666666</v>
      </c>
      <c r="L7" s="1">
        <f>+K7/3.2</f>
        <v>0.006184895833333333</v>
      </c>
      <c r="M7" s="1">
        <f>+J7/8.5</f>
        <v>0.006209150326797385</v>
      </c>
      <c r="N7" s="9">
        <v>0.08819444444444445</v>
      </c>
      <c r="O7" s="1">
        <f>+N7-J7</f>
        <v>0.03541666666666667</v>
      </c>
      <c r="P7" s="1">
        <f>+O7/5.3</f>
        <v>0.006682389937106919</v>
      </c>
      <c r="Q7" s="1">
        <f>+N7/13.8</f>
        <v>0.006390901771336554</v>
      </c>
      <c r="R7" s="9">
        <v>0.10972222222222222</v>
      </c>
      <c r="S7" s="1">
        <f>+R7-N7</f>
        <v>0.02152777777777777</v>
      </c>
      <c r="T7" s="1">
        <f>+S7/3.2</f>
        <v>0.006727430555555553</v>
      </c>
      <c r="U7" s="1">
        <f>+R7/17</f>
        <v>0.0064542483660130715</v>
      </c>
      <c r="V7" s="4">
        <v>0.140625</v>
      </c>
      <c r="W7" s="1">
        <f>+V7-R7</f>
        <v>0.03090277777777778</v>
      </c>
      <c r="X7" s="1">
        <f>+W7/5.3</f>
        <v>0.005830712788259958</v>
      </c>
      <c r="Y7" s="1">
        <f>+V7/22.3</f>
        <v>0.006306053811659193</v>
      </c>
      <c r="Z7" s="9">
        <v>0.16111111111111112</v>
      </c>
      <c r="AA7" s="1">
        <f>+Z7-V7</f>
        <v>0.02048611111111112</v>
      </c>
      <c r="AB7" s="1">
        <f>+AA7/3.2</f>
        <v>0.0064019097222222255</v>
      </c>
      <c r="AC7" s="1">
        <f>+Z7/25.5</f>
        <v>0.006318082788671024</v>
      </c>
      <c r="AD7" s="9">
        <v>0.19908564814814814</v>
      </c>
      <c r="AE7" s="1">
        <f>+AD7-Z7</f>
        <v>0.037974537037037015</v>
      </c>
      <c r="AF7" s="1">
        <f>+AE7/5.3</f>
        <v>0.007165006988120191</v>
      </c>
      <c r="AG7" s="1">
        <f>+AD7/31.2</f>
        <v>0.006380950261158595</v>
      </c>
      <c r="AH7" t="s">
        <v>87</v>
      </c>
    </row>
    <row r="8" spans="1:33" ht="12.75">
      <c r="A8">
        <v>26</v>
      </c>
      <c r="B8" s="7" t="s">
        <v>66</v>
      </c>
      <c r="C8" s="7"/>
      <c r="D8" s="7">
        <v>34</v>
      </c>
      <c r="E8" s="7" t="s">
        <v>15</v>
      </c>
      <c r="F8" s="10" t="s">
        <v>67</v>
      </c>
      <c r="G8" s="1">
        <f aca="true" t="shared" si="0" ref="G8:G40">+AD8</f>
        <v>0.21070601851851853</v>
      </c>
      <c r="H8" s="8">
        <v>0.04027777777777778</v>
      </c>
      <c r="I8" s="1">
        <f aca="true" t="shared" si="1" ref="I8:I40">+H8/5.3</f>
        <v>0.007599580712788261</v>
      </c>
      <c r="J8" s="9">
        <v>0.0642361111111111</v>
      </c>
      <c r="K8" s="1">
        <f aca="true" t="shared" si="2" ref="K8:K40">+J8-H8</f>
        <v>0.023958333333333325</v>
      </c>
      <c r="L8" s="1">
        <f aca="true" t="shared" si="3" ref="L8:L40">+K8/3.2</f>
        <v>0.0074869791666666635</v>
      </c>
      <c r="M8" s="1">
        <f aca="true" t="shared" si="4" ref="M8:M40">+J8/8.5</f>
        <v>0.007557189542483659</v>
      </c>
      <c r="N8" s="9">
        <v>0.1</v>
      </c>
      <c r="O8" s="1">
        <f aca="true" t="shared" si="5" ref="O8:O40">+N8-J8</f>
        <v>0.0357638888888889</v>
      </c>
      <c r="P8" s="1">
        <f aca="true" t="shared" si="6" ref="P8:P40">+O8/5.3</f>
        <v>0.006747903563941302</v>
      </c>
      <c r="Q8" s="1">
        <f aca="true" t="shared" si="7" ref="Q8:Q40">+N8/13.8</f>
        <v>0.007246376811594203</v>
      </c>
      <c r="R8" s="9">
        <v>0.12013888888888889</v>
      </c>
      <c r="S8" s="1">
        <f aca="true" t="shared" si="8" ref="S8:S40">+R8-N8</f>
        <v>0.020138888888888887</v>
      </c>
      <c r="T8" s="1">
        <f aca="true" t="shared" si="9" ref="T8:T40">+S8/3.2</f>
        <v>0.006293402777777777</v>
      </c>
      <c r="U8" s="1">
        <f aca="true" t="shared" si="10" ref="U8:U40">+R8/17</f>
        <v>0.007066993464052288</v>
      </c>
      <c r="V8" s="4">
        <v>0.15416666666666667</v>
      </c>
      <c r="W8" s="1">
        <f aca="true" t="shared" si="11" ref="W8:W40">+V8-R8</f>
        <v>0.03402777777777778</v>
      </c>
      <c r="X8" s="1">
        <f aca="true" t="shared" si="12" ref="X8:X40">+W8/5.3</f>
        <v>0.006420335429769393</v>
      </c>
      <c r="Y8" s="1">
        <f aca="true" t="shared" si="13" ref="Y8:Y40">+V8/22.3</f>
        <v>0.006913303437967115</v>
      </c>
      <c r="Z8" s="9">
        <v>0.175</v>
      </c>
      <c r="AA8" s="1">
        <f aca="true" t="shared" si="14" ref="AA8:AA40">+Z8-V8</f>
        <v>0.020833333333333315</v>
      </c>
      <c r="AB8" s="1">
        <f aca="true" t="shared" si="15" ref="AB8:AB40">+AA8/3.2</f>
        <v>0.006510416666666661</v>
      </c>
      <c r="AC8" s="1">
        <f aca="true" t="shared" si="16" ref="AC8:AC40">+Z8/25.5</f>
        <v>0.006862745098039216</v>
      </c>
      <c r="AD8" s="9">
        <v>0.21070601851851853</v>
      </c>
      <c r="AE8" s="1">
        <f aca="true" t="shared" si="17" ref="AE8:AE40">+AD8-Z8</f>
        <v>0.03570601851851854</v>
      </c>
      <c r="AF8" s="1">
        <f aca="true" t="shared" si="18" ref="AF8:AF40">+AE8/5.3</f>
        <v>0.006736984626135574</v>
      </c>
      <c r="AG8" s="1">
        <f aca="true" t="shared" si="19" ref="AG8:AG40">+AD8/31.2</f>
        <v>0.006753398029439696</v>
      </c>
    </row>
    <row r="9" spans="1:33" ht="12.75">
      <c r="A9">
        <v>25</v>
      </c>
      <c r="B9" s="7" t="s">
        <v>62</v>
      </c>
      <c r="C9" s="7"/>
      <c r="D9" s="7">
        <v>45</v>
      </c>
      <c r="E9" s="7" t="s">
        <v>15</v>
      </c>
      <c r="F9" s="10" t="s">
        <v>63</v>
      </c>
      <c r="G9" s="1">
        <f t="shared" si="0"/>
        <v>0.21909722222222225</v>
      </c>
      <c r="H9" s="8">
        <v>0.03298611111111111</v>
      </c>
      <c r="I9" s="1">
        <f t="shared" si="1"/>
        <v>0.0062237945492662474</v>
      </c>
      <c r="J9" s="9">
        <v>0.05277777777777778</v>
      </c>
      <c r="K9" s="1">
        <f t="shared" si="2"/>
        <v>0.019791666666666666</v>
      </c>
      <c r="L9" s="1">
        <f t="shared" si="3"/>
        <v>0.006184895833333333</v>
      </c>
      <c r="M9" s="1">
        <f t="shared" si="4"/>
        <v>0.006209150326797385</v>
      </c>
      <c r="N9" s="9">
        <v>0.08819444444444445</v>
      </c>
      <c r="O9" s="1">
        <f t="shared" si="5"/>
        <v>0.03541666666666667</v>
      </c>
      <c r="P9" s="1">
        <f t="shared" si="6"/>
        <v>0.006682389937106919</v>
      </c>
      <c r="Q9" s="1">
        <f t="shared" si="7"/>
        <v>0.006390901771336554</v>
      </c>
      <c r="R9" s="9">
        <v>0.10972222222222222</v>
      </c>
      <c r="S9" s="1">
        <f t="shared" si="8"/>
        <v>0.02152777777777777</v>
      </c>
      <c r="T9" s="1">
        <f t="shared" si="9"/>
        <v>0.006727430555555553</v>
      </c>
      <c r="U9" s="1">
        <f t="shared" si="10"/>
        <v>0.0064542483660130715</v>
      </c>
      <c r="V9" s="4">
        <v>0.15138888888888888</v>
      </c>
      <c r="W9" s="1">
        <f t="shared" si="11"/>
        <v>0.04166666666666666</v>
      </c>
      <c r="X9" s="1">
        <f t="shared" si="12"/>
        <v>0.007861635220125784</v>
      </c>
      <c r="Y9" s="1">
        <f t="shared" si="13"/>
        <v>0.006788739412057797</v>
      </c>
      <c r="Z9" s="9">
        <v>0.1763888888888889</v>
      </c>
      <c r="AA9" s="1">
        <f t="shared" si="14"/>
        <v>0.025000000000000022</v>
      </c>
      <c r="AB9" s="1">
        <f t="shared" si="15"/>
        <v>0.007812500000000007</v>
      </c>
      <c r="AC9" s="1">
        <f t="shared" si="16"/>
        <v>0.006917211328976035</v>
      </c>
      <c r="AD9" s="9">
        <v>0.21909722222222225</v>
      </c>
      <c r="AE9" s="1">
        <f t="shared" si="17"/>
        <v>0.04270833333333335</v>
      </c>
      <c r="AF9" s="1">
        <f t="shared" si="18"/>
        <v>0.008058176100628934</v>
      </c>
      <c r="AG9" s="1">
        <f t="shared" si="19"/>
        <v>0.0070223468660968675</v>
      </c>
    </row>
    <row r="10" spans="1:34" ht="12.75">
      <c r="A10">
        <v>7</v>
      </c>
      <c r="B10" t="s">
        <v>28</v>
      </c>
      <c r="D10">
        <v>35</v>
      </c>
      <c r="E10" t="s">
        <v>15</v>
      </c>
      <c r="F10" s="2" t="s">
        <v>29</v>
      </c>
      <c r="G10" s="1">
        <f t="shared" si="0"/>
        <v>0.2500925925925926</v>
      </c>
      <c r="H10" s="8">
        <v>0.04027777777777778</v>
      </c>
      <c r="I10" s="1">
        <f t="shared" si="1"/>
        <v>0.007599580712788261</v>
      </c>
      <c r="J10" s="9">
        <v>0.06493055555555556</v>
      </c>
      <c r="K10" s="1">
        <f t="shared" si="2"/>
        <v>0.02465277777777778</v>
      </c>
      <c r="L10" s="1">
        <f t="shared" si="3"/>
        <v>0.007703993055555556</v>
      </c>
      <c r="M10" s="1">
        <f t="shared" si="4"/>
        <v>0.0076388888888888895</v>
      </c>
      <c r="N10" s="9">
        <v>0.11041666666666666</v>
      </c>
      <c r="O10" s="1">
        <f t="shared" si="5"/>
        <v>0.0454861111111111</v>
      </c>
      <c r="P10" s="1">
        <f t="shared" si="6"/>
        <v>0.008582285115303982</v>
      </c>
      <c r="Q10" s="1">
        <f t="shared" si="7"/>
        <v>0.008001207729468598</v>
      </c>
      <c r="R10" s="9">
        <v>0.1361111111111111</v>
      </c>
      <c r="S10" s="1">
        <f t="shared" si="8"/>
        <v>0.025694444444444436</v>
      </c>
      <c r="T10" s="1">
        <f t="shared" si="9"/>
        <v>0.008029513888888886</v>
      </c>
      <c r="U10" s="1">
        <f t="shared" si="10"/>
        <v>0.008006535947712418</v>
      </c>
      <c r="V10" s="4">
        <v>0.17777777777777778</v>
      </c>
      <c r="W10" s="1">
        <f t="shared" si="11"/>
        <v>0.041666666666666685</v>
      </c>
      <c r="X10" s="1">
        <f t="shared" si="12"/>
        <v>0.00786163522012579</v>
      </c>
      <c r="Y10" s="1">
        <f t="shared" si="13"/>
        <v>0.007972097658196313</v>
      </c>
      <c r="Z10" s="9">
        <v>0.20555555555555557</v>
      </c>
      <c r="AA10" s="1">
        <f t="shared" si="14"/>
        <v>0.02777777777777779</v>
      </c>
      <c r="AB10" s="1">
        <f t="shared" si="15"/>
        <v>0.00868055555555556</v>
      </c>
      <c r="AC10" s="1">
        <f t="shared" si="16"/>
        <v>0.008061002178649239</v>
      </c>
      <c r="AD10" s="9">
        <v>0.2500925925925926</v>
      </c>
      <c r="AE10" s="1">
        <f t="shared" si="17"/>
        <v>0.044537037037037014</v>
      </c>
      <c r="AF10" s="1">
        <f t="shared" si="18"/>
        <v>0.008403214535290002</v>
      </c>
      <c r="AG10" s="1">
        <f t="shared" si="19"/>
        <v>0.008015788224121558</v>
      </c>
      <c r="AH10" t="s">
        <v>88</v>
      </c>
    </row>
    <row r="11" spans="1:34" ht="12.75">
      <c r="A11">
        <v>33</v>
      </c>
      <c r="B11" s="7" t="s">
        <v>79</v>
      </c>
      <c r="C11" s="7"/>
      <c r="D11" s="7">
        <v>52</v>
      </c>
      <c r="E11" s="7" t="s">
        <v>15</v>
      </c>
      <c r="F11" s="10" t="s">
        <v>80</v>
      </c>
      <c r="G11" s="1">
        <f t="shared" si="0"/>
        <v>0.25179398148148147</v>
      </c>
      <c r="H11" s="8">
        <v>0.04513888888888889</v>
      </c>
      <c r="I11" s="1">
        <f t="shared" si="1"/>
        <v>0.008516771488469603</v>
      </c>
      <c r="J11" s="9">
        <v>0.07465277777777778</v>
      </c>
      <c r="K11" s="1">
        <f t="shared" si="2"/>
        <v>0.029513888888888888</v>
      </c>
      <c r="L11" s="1">
        <f t="shared" si="3"/>
        <v>0.009223090277777776</v>
      </c>
      <c r="M11" s="1">
        <f t="shared" si="4"/>
        <v>0.008782679738562092</v>
      </c>
      <c r="N11" s="9">
        <v>0.11805555555555557</v>
      </c>
      <c r="O11" s="1">
        <f t="shared" si="5"/>
        <v>0.04340277777777779</v>
      </c>
      <c r="P11" s="1">
        <f t="shared" si="6"/>
        <v>0.008189203354297696</v>
      </c>
      <c r="Q11" s="1">
        <f t="shared" si="7"/>
        <v>0.00855475040257649</v>
      </c>
      <c r="R11" s="9">
        <v>0.14444444444444446</v>
      </c>
      <c r="S11" s="1">
        <f t="shared" si="8"/>
        <v>0.026388888888888892</v>
      </c>
      <c r="T11" s="1">
        <f t="shared" si="9"/>
        <v>0.008246527777777778</v>
      </c>
      <c r="U11" s="1">
        <f t="shared" si="10"/>
        <v>0.008496732026143792</v>
      </c>
      <c r="V11" s="4">
        <v>0.18680555555555556</v>
      </c>
      <c r="W11" s="1">
        <f t="shared" si="11"/>
        <v>0.0423611111111111</v>
      </c>
      <c r="X11" s="1">
        <f t="shared" si="12"/>
        <v>0.007992662473794548</v>
      </c>
      <c r="Y11" s="1">
        <f t="shared" si="13"/>
        <v>0.008376930742401595</v>
      </c>
      <c r="Z11" s="9">
        <v>0.2125</v>
      </c>
      <c r="AA11" s="1">
        <f t="shared" si="14"/>
        <v>0.025694444444444436</v>
      </c>
      <c r="AB11" s="1">
        <f t="shared" si="15"/>
        <v>0.008029513888888886</v>
      </c>
      <c r="AC11" s="1">
        <f t="shared" si="16"/>
        <v>0.008333333333333333</v>
      </c>
      <c r="AD11" s="9">
        <v>0.25179398148148147</v>
      </c>
      <c r="AE11" s="1">
        <f t="shared" si="17"/>
        <v>0.03929398148148147</v>
      </c>
      <c r="AF11" s="1">
        <f t="shared" si="18"/>
        <v>0.0074139587700908435</v>
      </c>
      <c r="AG11" s="1">
        <f t="shared" si="19"/>
        <v>0.008070319919278252</v>
      </c>
      <c r="AH11" t="s">
        <v>93</v>
      </c>
    </row>
    <row r="12" spans="1:34" ht="12.75">
      <c r="A12">
        <v>18</v>
      </c>
      <c r="B12" t="s">
        <v>49</v>
      </c>
      <c r="D12">
        <v>47</v>
      </c>
      <c r="E12" t="s">
        <v>15</v>
      </c>
      <c r="F12" s="2" t="s">
        <v>50</v>
      </c>
      <c r="G12" s="1">
        <f t="shared" si="0"/>
        <v>0.2563310185185185</v>
      </c>
      <c r="H12" s="8">
        <v>0.042361111111111106</v>
      </c>
      <c r="I12" s="1">
        <f t="shared" si="1"/>
        <v>0.007992662473794548</v>
      </c>
      <c r="J12" s="9">
        <v>0.06875</v>
      </c>
      <c r="K12" s="1">
        <f t="shared" si="2"/>
        <v>0.0263888888888889</v>
      </c>
      <c r="L12" s="1">
        <f t="shared" si="3"/>
        <v>0.00824652777777778</v>
      </c>
      <c r="M12" s="1">
        <f t="shared" si="4"/>
        <v>0.008088235294117648</v>
      </c>
      <c r="N12" s="9">
        <v>0.11180555555555556</v>
      </c>
      <c r="O12" s="1">
        <f t="shared" si="5"/>
        <v>0.043055555555555555</v>
      </c>
      <c r="P12" s="1">
        <f t="shared" si="6"/>
        <v>0.008123689727463312</v>
      </c>
      <c r="Q12" s="1">
        <f t="shared" si="7"/>
        <v>0.008101851851851851</v>
      </c>
      <c r="R12" s="9">
        <v>0.13645833333333332</v>
      </c>
      <c r="S12" s="1">
        <f t="shared" si="8"/>
        <v>0.02465277777777776</v>
      </c>
      <c r="T12" s="1">
        <f t="shared" si="9"/>
        <v>0.00770399305555555</v>
      </c>
      <c r="U12" s="1">
        <f t="shared" si="10"/>
        <v>0.008026960784313725</v>
      </c>
      <c r="V12" s="4">
        <v>0.17916666666666667</v>
      </c>
      <c r="W12" s="1">
        <f t="shared" si="11"/>
        <v>0.04270833333333335</v>
      </c>
      <c r="X12" s="1">
        <f t="shared" si="12"/>
        <v>0.008058176100628934</v>
      </c>
      <c r="Y12" s="1">
        <f t="shared" si="13"/>
        <v>0.008034379671150971</v>
      </c>
      <c r="Z12" s="9">
        <v>0.2076388888888889</v>
      </c>
      <c r="AA12" s="1">
        <f t="shared" si="14"/>
        <v>0.028472222222222232</v>
      </c>
      <c r="AB12" s="1">
        <f t="shared" si="15"/>
        <v>0.008897569444444448</v>
      </c>
      <c r="AC12" s="1">
        <f t="shared" si="16"/>
        <v>0.008142701525054467</v>
      </c>
      <c r="AD12" s="9">
        <v>0.2563310185185185</v>
      </c>
      <c r="AE12" s="1">
        <f t="shared" si="17"/>
        <v>0.04869212962962963</v>
      </c>
      <c r="AF12" s="1">
        <f t="shared" si="18"/>
        <v>0.009187194269741438</v>
      </c>
      <c r="AG12" s="1">
        <f t="shared" si="19"/>
        <v>0.00821573777302944</v>
      </c>
      <c r="AH12" t="s">
        <v>91</v>
      </c>
    </row>
    <row r="13" spans="1:34" ht="12.75">
      <c r="A13">
        <v>9</v>
      </c>
      <c r="B13" t="s">
        <v>32</v>
      </c>
      <c r="D13">
        <v>53</v>
      </c>
      <c r="E13" t="s">
        <v>15</v>
      </c>
      <c r="F13" s="2" t="s">
        <v>33</v>
      </c>
      <c r="G13" s="1">
        <f t="shared" si="0"/>
        <v>0.25677083333333334</v>
      </c>
      <c r="H13" s="8">
        <v>0.042361111111111106</v>
      </c>
      <c r="I13" s="1">
        <f t="shared" si="1"/>
        <v>0.007992662473794548</v>
      </c>
      <c r="J13" s="9">
        <v>0.06875</v>
      </c>
      <c r="K13" s="1">
        <f t="shared" si="2"/>
        <v>0.0263888888888889</v>
      </c>
      <c r="L13" s="1">
        <f t="shared" si="3"/>
        <v>0.00824652777777778</v>
      </c>
      <c r="M13" s="1">
        <f t="shared" si="4"/>
        <v>0.008088235294117648</v>
      </c>
      <c r="N13" s="9">
        <v>0.11180555555555556</v>
      </c>
      <c r="O13" s="1">
        <f t="shared" si="5"/>
        <v>0.043055555555555555</v>
      </c>
      <c r="P13" s="1">
        <f t="shared" si="6"/>
        <v>0.008123689727463312</v>
      </c>
      <c r="Q13" s="1">
        <f t="shared" si="7"/>
        <v>0.008101851851851851</v>
      </c>
      <c r="R13" s="9">
        <v>0.1361111111111111</v>
      </c>
      <c r="S13" s="1">
        <f t="shared" si="8"/>
        <v>0.02430555555555554</v>
      </c>
      <c r="T13" s="1">
        <f t="shared" si="9"/>
        <v>0.007595486111111106</v>
      </c>
      <c r="U13" s="1">
        <f t="shared" si="10"/>
        <v>0.008006535947712418</v>
      </c>
      <c r="V13" s="4">
        <v>0.178125</v>
      </c>
      <c r="W13" s="1">
        <f t="shared" si="11"/>
        <v>0.042013888888888906</v>
      </c>
      <c r="X13" s="1">
        <f t="shared" si="12"/>
        <v>0.00792714884696017</v>
      </c>
      <c r="Y13" s="1">
        <f t="shared" si="13"/>
        <v>0.007987668161434978</v>
      </c>
      <c r="Z13" s="9">
        <v>0.2076388888888889</v>
      </c>
      <c r="AA13" s="1">
        <f t="shared" si="14"/>
        <v>0.029513888888888895</v>
      </c>
      <c r="AB13" s="1">
        <f t="shared" si="15"/>
        <v>0.00922309027777778</v>
      </c>
      <c r="AC13" s="1">
        <f t="shared" si="16"/>
        <v>0.008142701525054467</v>
      </c>
      <c r="AD13" s="9">
        <v>0.25677083333333334</v>
      </c>
      <c r="AE13" s="1">
        <f t="shared" si="17"/>
        <v>0.049131944444444436</v>
      </c>
      <c r="AF13" s="1">
        <f t="shared" si="18"/>
        <v>0.009270178197064988</v>
      </c>
      <c r="AG13" s="1">
        <f t="shared" si="19"/>
        <v>0.008229834401709402</v>
      </c>
      <c r="AH13" t="s">
        <v>92</v>
      </c>
    </row>
    <row r="14" spans="1:33" ht="12.75">
      <c r="A14">
        <v>23</v>
      </c>
      <c r="B14" s="7" t="s">
        <v>58</v>
      </c>
      <c r="C14" s="7"/>
      <c r="D14" s="7">
        <v>56</v>
      </c>
      <c r="E14" s="7" t="s">
        <v>15</v>
      </c>
      <c r="F14" s="10" t="s">
        <v>59</v>
      </c>
      <c r="G14" s="1">
        <f t="shared" si="0"/>
        <v>0.25854166666666667</v>
      </c>
      <c r="H14" s="8">
        <v>0.03854166666666667</v>
      </c>
      <c r="I14" s="1">
        <f t="shared" si="1"/>
        <v>0.007272012578616353</v>
      </c>
      <c r="J14" s="9">
        <v>0.06215277777777778</v>
      </c>
      <c r="K14" s="1">
        <f t="shared" si="2"/>
        <v>0.02361111111111111</v>
      </c>
      <c r="L14" s="1">
        <f t="shared" si="3"/>
        <v>0.007378472222222222</v>
      </c>
      <c r="M14" s="1">
        <f t="shared" si="4"/>
        <v>0.007312091503267974</v>
      </c>
      <c r="N14" s="9">
        <v>0.10381944444444445</v>
      </c>
      <c r="O14" s="1">
        <f t="shared" si="5"/>
        <v>0.04166666666666667</v>
      </c>
      <c r="P14" s="1">
        <f t="shared" si="6"/>
        <v>0.007861635220125788</v>
      </c>
      <c r="Q14" s="1">
        <f t="shared" si="7"/>
        <v>0.007523148148148149</v>
      </c>
      <c r="R14" s="9">
        <v>0.1295138888888889</v>
      </c>
      <c r="S14" s="1">
        <f t="shared" si="8"/>
        <v>0.02569444444444445</v>
      </c>
      <c r="T14" s="1">
        <f t="shared" si="9"/>
        <v>0.00802951388888889</v>
      </c>
      <c r="U14" s="1">
        <f t="shared" si="10"/>
        <v>0.007618464052287582</v>
      </c>
      <c r="V14" s="4">
        <v>0.17569444444444446</v>
      </c>
      <c r="W14" s="1">
        <f t="shared" si="11"/>
        <v>0.04618055555555556</v>
      </c>
      <c r="X14" s="1">
        <f t="shared" si="12"/>
        <v>0.008713312368972747</v>
      </c>
      <c r="Y14" s="1">
        <f t="shared" si="13"/>
        <v>0.007878674638764325</v>
      </c>
      <c r="Z14" s="9">
        <v>0.20520833333333333</v>
      </c>
      <c r="AA14" s="1">
        <f t="shared" si="14"/>
        <v>0.029513888888888867</v>
      </c>
      <c r="AB14" s="1">
        <f t="shared" si="15"/>
        <v>0.009223090277777771</v>
      </c>
      <c r="AC14" s="1">
        <f t="shared" si="16"/>
        <v>0.008047385620915032</v>
      </c>
      <c r="AD14" s="9">
        <v>0.25854166666666667</v>
      </c>
      <c r="AE14" s="1">
        <f t="shared" si="17"/>
        <v>0.053333333333333344</v>
      </c>
      <c r="AF14" s="1">
        <f t="shared" si="18"/>
        <v>0.01006289308176101</v>
      </c>
      <c r="AG14" s="1">
        <f t="shared" si="19"/>
        <v>0.00828659188034188</v>
      </c>
    </row>
    <row r="15" spans="1:34" ht="12.75">
      <c r="A15">
        <v>16</v>
      </c>
      <c r="B15" t="s">
        <v>46</v>
      </c>
      <c r="D15">
        <v>37</v>
      </c>
      <c r="E15" t="s">
        <v>15</v>
      </c>
      <c r="F15" s="2" t="s">
        <v>47</v>
      </c>
      <c r="G15" s="1">
        <f t="shared" si="0"/>
        <v>0.25905092592592593</v>
      </c>
      <c r="H15" s="8">
        <v>0.03888888888888889</v>
      </c>
      <c r="I15" s="1">
        <f t="shared" si="1"/>
        <v>0.007337526205450734</v>
      </c>
      <c r="J15" s="9">
        <v>0.0625</v>
      </c>
      <c r="K15" s="1">
        <f t="shared" si="2"/>
        <v>0.02361111111111111</v>
      </c>
      <c r="L15" s="1">
        <f t="shared" si="3"/>
        <v>0.007378472222222222</v>
      </c>
      <c r="M15" s="1">
        <f t="shared" si="4"/>
        <v>0.007352941176470588</v>
      </c>
      <c r="N15" s="9">
        <v>0.103125</v>
      </c>
      <c r="O15" s="1">
        <f t="shared" si="5"/>
        <v>0.040624999999999994</v>
      </c>
      <c r="P15" s="1">
        <f t="shared" si="6"/>
        <v>0.007665094339622641</v>
      </c>
      <c r="Q15" s="1">
        <f t="shared" si="7"/>
        <v>0.007472826086956521</v>
      </c>
      <c r="R15" s="9">
        <v>0.1277777777777778</v>
      </c>
      <c r="S15" s="1">
        <f t="shared" si="8"/>
        <v>0.0246527777777778</v>
      </c>
      <c r="T15" s="1">
        <f t="shared" si="9"/>
        <v>0.007703993055555563</v>
      </c>
      <c r="U15" s="1">
        <f t="shared" si="10"/>
        <v>0.007516339869281047</v>
      </c>
      <c r="V15" s="4">
        <v>0.16944444444444443</v>
      </c>
      <c r="W15" s="1">
        <f t="shared" si="11"/>
        <v>0.04166666666666663</v>
      </c>
      <c r="X15" s="1">
        <f t="shared" si="12"/>
        <v>0.00786163522012578</v>
      </c>
      <c r="Y15" s="1">
        <f t="shared" si="13"/>
        <v>0.00759840558046836</v>
      </c>
      <c r="Z15" s="9">
        <v>0.19791666666666666</v>
      </c>
      <c r="AA15" s="1">
        <f t="shared" si="14"/>
        <v>0.028472222222222232</v>
      </c>
      <c r="AB15" s="1">
        <f t="shared" si="15"/>
        <v>0.008897569444444448</v>
      </c>
      <c r="AC15" s="1">
        <f t="shared" si="16"/>
        <v>0.007761437908496731</v>
      </c>
      <c r="AD15" s="9">
        <v>0.25905092592592593</v>
      </c>
      <c r="AE15" s="1">
        <f t="shared" si="17"/>
        <v>0.06113425925925928</v>
      </c>
      <c r="AF15" s="1">
        <f t="shared" si="18"/>
        <v>0.01153476589797345</v>
      </c>
      <c r="AG15" s="1">
        <f t="shared" si="19"/>
        <v>0.008302914292497627</v>
      </c>
      <c r="AH15" t="s">
        <v>89</v>
      </c>
    </row>
    <row r="16" spans="1:33" ht="12.75">
      <c r="A16">
        <v>29</v>
      </c>
      <c r="B16" s="7" t="s">
        <v>70</v>
      </c>
      <c r="C16" s="7"/>
      <c r="D16" s="7">
        <v>37</v>
      </c>
      <c r="E16" s="7" t="s">
        <v>15</v>
      </c>
      <c r="F16" s="7"/>
      <c r="G16" s="1">
        <f t="shared" si="0"/>
        <v>0.2592013888888889</v>
      </c>
      <c r="H16" s="8">
        <v>0.04027777777777778</v>
      </c>
      <c r="I16" s="1">
        <f t="shared" si="1"/>
        <v>0.007599580712788261</v>
      </c>
      <c r="J16" s="9">
        <v>0.0642361111111111</v>
      </c>
      <c r="K16" s="1">
        <f t="shared" si="2"/>
        <v>0.023958333333333325</v>
      </c>
      <c r="L16" s="1">
        <f t="shared" si="3"/>
        <v>0.0074869791666666635</v>
      </c>
      <c r="M16" s="1">
        <f t="shared" si="4"/>
        <v>0.007557189542483659</v>
      </c>
      <c r="N16" s="9">
        <v>0.10659722222222223</v>
      </c>
      <c r="O16" s="1">
        <f t="shared" si="5"/>
        <v>0.04236111111111113</v>
      </c>
      <c r="P16" s="1">
        <f t="shared" si="6"/>
        <v>0.007992662473794553</v>
      </c>
      <c r="Q16" s="1">
        <f t="shared" si="7"/>
        <v>0.007724436392914654</v>
      </c>
      <c r="R16" s="9">
        <v>0.13125</v>
      </c>
      <c r="S16" s="1">
        <f t="shared" si="8"/>
        <v>0.024652777777777773</v>
      </c>
      <c r="T16" s="1">
        <f t="shared" si="9"/>
        <v>0.007703993055555554</v>
      </c>
      <c r="U16" s="1">
        <f t="shared" si="10"/>
        <v>0.007720588235294118</v>
      </c>
      <c r="V16" s="4">
        <v>0.17777777777777778</v>
      </c>
      <c r="W16" s="1">
        <f t="shared" si="11"/>
        <v>0.04652777777777778</v>
      </c>
      <c r="X16" s="1">
        <f t="shared" si="12"/>
        <v>0.008778825995807128</v>
      </c>
      <c r="Y16" s="1">
        <f t="shared" si="13"/>
        <v>0.007972097658196313</v>
      </c>
      <c r="Z16" s="9">
        <v>0.20625</v>
      </c>
      <c r="AA16" s="1">
        <f t="shared" si="14"/>
        <v>0.028472222222222204</v>
      </c>
      <c r="AB16" s="1">
        <f t="shared" si="15"/>
        <v>0.008897569444444439</v>
      </c>
      <c r="AC16" s="1">
        <f t="shared" si="16"/>
        <v>0.008088235294117646</v>
      </c>
      <c r="AD16" s="9">
        <v>0.2592013888888889</v>
      </c>
      <c r="AE16" s="1">
        <f t="shared" si="17"/>
        <v>0.052951388888888895</v>
      </c>
      <c r="AF16" s="1">
        <f t="shared" si="18"/>
        <v>0.009990828092243187</v>
      </c>
      <c r="AG16" s="1">
        <f t="shared" si="19"/>
        <v>0.008307736823361823</v>
      </c>
    </row>
    <row r="17" spans="1:33" ht="12.75">
      <c r="A17">
        <v>30</v>
      </c>
      <c r="B17" s="7" t="s">
        <v>71</v>
      </c>
      <c r="C17" s="7"/>
      <c r="D17" s="7">
        <v>36</v>
      </c>
      <c r="E17" s="7" t="s">
        <v>15</v>
      </c>
      <c r="F17" s="10" t="s">
        <v>72</v>
      </c>
      <c r="G17" s="1">
        <f t="shared" si="0"/>
        <v>0.2597685185185185</v>
      </c>
      <c r="H17" s="8">
        <v>0.04027777777777778</v>
      </c>
      <c r="I17" s="1">
        <f t="shared" si="1"/>
        <v>0.007599580712788261</v>
      </c>
      <c r="J17" s="9">
        <v>0.06493055555555556</v>
      </c>
      <c r="K17" s="1">
        <f t="shared" si="2"/>
        <v>0.02465277777777778</v>
      </c>
      <c r="L17" s="1">
        <f t="shared" si="3"/>
        <v>0.007703993055555556</v>
      </c>
      <c r="M17" s="1">
        <f t="shared" si="4"/>
        <v>0.0076388888888888895</v>
      </c>
      <c r="N17" s="9">
        <v>0.10868055555555556</v>
      </c>
      <c r="O17" s="1">
        <f t="shared" si="5"/>
        <v>0.04375</v>
      </c>
      <c r="P17" s="1">
        <f t="shared" si="6"/>
        <v>0.008254716981132075</v>
      </c>
      <c r="Q17" s="1">
        <f t="shared" si="7"/>
        <v>0.007875402576489533</v>
      </c>
      <c r="R17" s="9">
        <v>0.13680555555555554</v>
      </c>
      <c r="S17" s="1">
        <f t="shared" si="8"/>
        <v>0.028124999999999983</v>
      </c>
      <c r="T17" s="1">
        <f t="shared" si="9"/>
        <v>0.008789062499999995</v>
      </c>
      <c r="U17" s="1">
        <f t="shared" si="10"/>
        <v>0.008047385620915032</v>
      </c>
      <c r="V17" s="4">
        <v>0.18194444444444444</v>
      </c>
      <c r="W17" s="1">
        <f t="shared" si="11"/>
        <v>0.045138888888888895</v>
      </c>
      <c r="X17" s="1">
        <f t="shared" si="12"/>
        <v>0.008516771488469603</v>
      </c>
      <c r="Y17" s="1">
        <f t="shared" si="13"/>
        <v>0.008158943697060288</v>
      </c>
      <c r="Z17" s="9">
        <v>0.2125</v>
      </c>
      <c r="AA17" s="1">
        <f t="shared" si="14"/>
        <v>0.030555555555555558</v>
      </c>
      <c r="AB17" s="1">
        <f t="shared" si="15"/>
        <v>0.009548611111111112</v>
      </c>
      <c r="AC17" s="1">
        <f t="shared" si="16"/>
        <v>0.008333333333333333</v>
      </c>
      <c r="AD17" s="9">
        <v>0.2597685185185185</v>
      </c>
      <c r="AE17" s="1">
        <f t="shared" si="17"/>
        <v>0.047268518518518515</v>
      </c>
      <c r="AF17" s="1">
        <f t="shared" si="18"/>
        <v>0.008918588399720475</v>
      </c>
      <c r="AG17" s="1">
        <f t="shared" si="19"/>
        <v>0.008325914055080721</v>
      </c>
    </row>
    <row r="18" spans="1:33" ht="12.75">
      <c r="A18">
        <v>27</v>
      </c>
      <c r="B18" s="7" t="s">
        <v>68</v>
      </c>
      <c r="C18" s="7"/>
      <c r="D18" s="7">
        <v>31</v>
      </c>
      <c r="E18" s="7" t="s">
        <v>15</v>
      </c>
      <c r="F18" s="10" t="s">
        <v>74</v>
      </c>
      <c r="G18" s="1">
        <f t="shared" si="0"/>
        <v>0.2597800925925926</v>
      </c>
      <c r="H18" s="8">
        <v>0.03819444444444444</v>
      </c>
      <c r="I18" s="1">
        <f t="shared" si="1"/>
        <v>0.0072064989517819705</v>
      </c>
      <c r="J18" s="9">
        <v>0.06388888888888888</v>
      </c>
      <c r="K18" s="1">
        <f t="shared" si="2"/>
        <v>0.025694444444444443</v>
      </c>
      <c r="L18" s="1">
        <f t="shared" si="3"/>
        <v>0.008029513888888888</v>
      </c>
      <c r="M18" s="1">
        <f t="shared" si="4"/>
        <v>0.007516339869281045</v>
      </c>
      <c r="N18" s="9">
        <v>0.10868055555555556</v>
      </c>
      <c r="O18" s="1">
        <f t="shared" si="5"/>
        <v>0.044791666666666674</v>
      </c>
      <c r="P18" s="1">
        <f t="shared" si="6"/>
        <v>0.008451257861635222</v>
      </c>
      <c r="Q18" s="1">
        <f t="shared" si="7"/>
        <v>0.007875402576489533</v>
      </c>
      <c r="R18" s="9">
        <v>0.13680555555555554</v>
      </c>
      <c r="S18" s="1">
        <f t="shared" si="8"/>
        <v>0.028124999999999983</v>
      </c>
      <c r="T18" s="1">
        <f t="shared" si="9"/>
        <v>0.008789062499999995</v>
      </c>
      <c r="U18" s="1">
        <f t="shared" si="10"/>
        <v>0.008047385620915032</v>
      </c>
      <c r="V18" s="4">
        <v>0.18159722222222222</v>
      </c>
      <c r="W18" s="1">
        <f t="shared" si="11"/>
        <v>0.044791666666666674</v>
      </c>
      <c r="X18" s="1">
        <f t="shared" si="12"/>
        <v>0.008451257861635222</v>
      </c>
      <c r="Y18" s="1">
        <f t="shared" si="13"/>
        <v>0.008143373193821624</v>
      </c>
      <c r="Z18" s="9">
        <v>0.209375</v>
      </c>
      <c r="AA18" s="1">
        <f t="shared" si="14"/>
        <v>0.02777777777777779</v>
      </c>
      <c r="AB18" s="1">
        <f t="shared" si="15"/>
        <v>0.00868055555555556</v>
      </c>
      <c r="AC18" s="1">
        <f t="shared" si="16"/>
        <v>0.00821078431372549</v>
      </c>
      <c r="AD18" s="9">
        <v>0.2597800925925926</v>
      </c>
      <c r="AE18" s="1">
        <f t="shared" si="17"/>
        <v>0.0504050925925926</v>
      </c>
      <c r="AF18" s="1">
        <f t="shared" si="18"/>
        <v>0.009510394828791057</v>
      </c>
      <c r="AG18" s="1">
        <f t="shared" si="19"/>
        <v>0.008326285018993353</v>
      </c>
    </row>
    <row r="19" spans="1:33" ht="12.75">
      <c r="A19">
        <v>35</v>
      </c>
      <c r="B19" s="7" t="s">
        <v>82</v>
      </c>
      <c r="C19" s="7"/>
      <c r="D19" s="7">
        <v>48</v>
      </c>
      <c r="E19" s="7" t="s">
        <v>15</v>
      </c>
      <c r="F19" s="10" t="s">
        <v>83</v>
      </c>
      <c r="G19" s="1">
        <f t="shared" si="0"/>
        <v>0.280150462962963</v>
      </c>
      <c r="H19" s="8">
        <v>0.04027777777777778</v>
      </c>
      <c r="I19" s="1">
        <f t="shared" si="1"/>
        <v>0.007599580712788261</v>
      </c>
      <c r="J19" s="9">
        <v>0.06493055555555556</v>
      </c>
      <c r="K19" s="1">
        <f t="shared" si="2"/>
        <v>0.02465277777777778</v>
      </c>
      <c r="L19" s="1">
        <f t="shared" si="3"/>
        <v>0.007703993055555556</v>
      </c>
      <c r="M19" s="1">
        <f t="shared" si="4"/>
        <v>0.0076388888888888895</v>
      </c>
      <c r="N19" s="9">
        <v>0.11076388888888888</v>
      </c>
      <c r="O19" s="1">
        <f t="shared" si="5"/>
        <v>0.04583333333333332</v>
      </c>
      <c r="P19" s="1">
        <f t="shared" si="6"/>
        <v>0.008647798742138363</v>
      </c>
      <c r="Q19" s="1">
        <f t="shared" si="7"/>
        <v>0.008026368760064411</v>
      </c>
      <c r="R19" s="9">
        <v>0.13923611111111112</v>
      </c>
      <c r="S19" s="1">
        <f t="shared" si="8"/>
        <v>0.028472222222222232</v>
      </c>
      <c r="T19" s="1">
        <f t="shared" si="9"/>
        <v>0.008897569444444448</v>
      </c>
      <c r="U19" s="1">
        <f t="shared" si="10"/>
        <v>0.008190359477124183</v>
      </c>
      <c r="V19" s="4">
        <v>0.19166666666666665</v>
      </c>
      <c r="W19" s="1">
        <f t="shared" si="11"/>
        <v>0.052430555555555536</v>
      </c>
      <c r="X19" s="1">
        <f t="shared" si="12"/>
        <v>0.009892557651991611</v>
      </c>
      <c r="Y19" s="1">
        <f t="shared" si="13"/>
        <v>0.0085949177877429</v>
      </c>
      <c r="Z19" s="9">
        <v>0.225</v>
      </c>
      <c r="AA19" s="1">
        <f t="shared" si="14"/>
        <v>0.033333333333333354</v>
      </c>
      <c r="AB19" s="1">
        <f t="shared" si="15"/>
        <v>0.010416666666666673</v>
      </c>
      <c r="AC19" s="1">
        <f t="shared" si="16"/>
        <v>0.008823529411764706</v>
      </c>
      <c r="AD19" s="9">
        <v>0.280150462962963</v>
      </c>
      <c r="AE19" s="1">
        <f t="shared" si="17"/>
        <v>0.05515046296296297</v>
      </c>
      <c r="AF19" s="1">
        <f t="shared" si="18"/>
        <v>0.010405747728860939</v>
      </c>
      <c r="AG19" s="1">
        <f t="shared" si="19"/>
        <v>0.008979181505223173</v>
      </c>
    </row>
    <row r="20" spans="1:33" ht="12.75">
      <c r="A20">
        <v>17</v>
      </c>
      <c r="B20" t="s">
        <v>48</v>
      </c>
      <c r="D20">
        <v>54</v>
      </c>
      <c r="E20" t="s">
        <v>15</v>
      </c>
      <c r="G20" s="1">
        <f t="shared" si="0"/>
        <v>0.2832175925925926</v>
      </c>
      <c r="H20" s="8">
        <v>0.04895833333333333</v>
      </c>
      <c r="I20" s="1">
        <f t="shared" si="1"/>
        <v>0.009237421383647798</v>
      </c>
      <c r="J20" s="9">
        <v>0.07777777777777778</v>
      </c>
      <c r="K20" s="1">
        <f t="shared" si="2"/>
        <v>0.028819444444444446</v>
      </c>
      <c r="L20" s="1">
        <f t="shared" si="3"/>
        <v>0.009006076388888888</v>
      </c>
      <c r="M20" s="1">
        <f t="shared" si="4"/>
        <v>0.009150326797385621</v>
      </c>
      <c r="N20" s="9">
        <v>0.12638888888888888</v>
      </c>
      <c r="O20" s="1">
        <f t="shared" si="5"/>
        <v>0.048611111111111105</v>
      </c>
      <c r="P20" s="1">
        <f t="shared" si="6"/>
        <v>0.009171907756813416</v>
      </c>
      <c r="Q20" s="1">
        <f t="shared" si="7"/>
        <v>0.009158615136876005</v>
      </c>
      <c r="R20" s="9">
        <v>0.15590277777777778</v>
      </c>
      <c r="S20" s="1">
        <f t="shared" si="8"/>
        <v>0.029513888888888895</v>
      </c>
      <c r="T20" s="1">
        <f t="shared" si="9"/>
        <v>0.00922309027777778</v>
      </c>
      <c r="U20" s="1">
        <f t="shared" si="10"/>
        <v>0.009170751633986928</v>
      </c>
      <c r="V20" s="4">
        <v>0.20555555555555557</v>
      </c>
      <c r="W20" s="1">
        <f t="shared" si="11"/>
        <v>0.049652777777777796</v>
      </c>
      <c r="X20" s="1">
        <f t="shared" si="12"/>
        <v>0.009368448637316566</v>
      </c>
      <c r="Y20" s="1">
        <f t="shared" si="13"/>
        <v>0.009217737917289488</v>
      </c>
      <c r="Z20" s="9">
        <v>0.23506944444444444</v>
      </c>
      <c r="AA20" s="1">
        <f t="shared" si="14"/>
        <v>0.029513888888888867</v>
      </c>
      <c r="AB20" s="1">
        <f t="shared" si="15"/>
        <v>0.009223090277777771</v>
      </c>
      <c r="AC20" s="1">
        <f t="shared" si="16"/>
        <v>0.009218409586056645</v>
      </c>
      <c r="AD20" s="9">
        <v>0.2832175925925926</v>
      </c>
      <c r="AE20" s="1">
        <f t="shared" si="17"/>
        <v>0.04814814814814816</v>
      </c>
      <c r="AF20" s="1">
        <f t="shared" si="18"/>
        <v>0.009084556254367578</v>
      </c>
      <c r="AG20" s="1">
        <f t="shared" si="19"/>
        <v>0.009077486942070275</v>
      </c>
    </row>
    <row r="21" spans="1:34" ht="12.75">
      <c r="A21">
        <v>14</v>
      </c>
      <c r="B21" t="s">
        <v>42</v>
      </c>
      <c r="D21">
        <v>64</v>
      </c>
      <c r="E21" t="s">
        <v>15</v>
      </c>
      <c r="F21" s="2" t="s">
        <v>43</v>
      </c>
      <c r="G21" s="1">
        <f t="shared" si="0"/>
        <v>0.2878819444444444</v>
      </c>
      <c r="H21" s="8">
        <v>0.04791666666666666</v>
      </c>
      <c r="I21" s="1">
        <f t="shared" si="1"/>
        <v>0.009040880503144654</v>
      </c>
      <c r="J21" s="9">
        <v>0.07534722222222222</v>
      </c>
      <c r="K21" s="1">
        <f t="shared" si="2"/>
        <v>0.027430555555555555</v>
      </c>
      <c r="L21" s="1">
        <f t="shared" si="3"/>
        <v>0.00857204861111111</v>
      </c>
      <c r="M21" s="1">
        <f t="shared" si="4"/>
        <v>0.00886437908496732</v>
      </c>
      <c r="N21" s="9">
        <v>0.121875</v>
      </c>
      <c r="O21" s="1">
        <f t="shared" si="5"/>
        <v>0.04652777777777778</v>
      </c>
      <c r="P21" s="1">
        <f t="shared" si="6"/>
        <v>0.008778825995807128</v>
      </c>
      <c r="Q21" s="1">
        <f t="shared" si="7"/>
        <v>0.008831521739130434</v>
      </c>
      <c r="R21" s="9">
        <v>0.15</v>
      </c>
      <c r="S21" s="1">
        <f t="shared" si="8"/>
        <v>0.028124999999999997</v>
      </c>
      <c r="T21" s="1">
        <f t="shared" si="9"/>
        <v>0.008789062499999998</v>
      </c>
      <c r="U21" s="1">
        <f t="shared" si="10"/>
        <v>0.008823529411764706</v>
      </c>
      <c r="V21" s="4">
        <v>0.203125</v>
      </c>
      <c r="W21" s="1">
        <f t="shared" si="11"/>
        <v>0.053125000000000006</v>
      </c>
      <c r="X21" s="1">
        <f t="shared" si="12"/>
        <v>0.010023584905660379</v>
      </c>
      <c r="Y21" s="1">
        <f t="shared" si="13"/>
        <v>0.009108744394618834</v>
      </c>
      <c r="Z21" s="9">
        <v>0.2340277777777778</v>
      </c>
      <c r="AA21" s="1">
        <f t="shared" si="14"/>
        <v>0.030902777777777807</v>
      </c>
      <c r="AB21" s="1">
        <f t="shared" si="15"/>
        <v>0.009657118055555565</v>
      </c>
      <c r="AC21" s="1">
        <f t="shared" si="16"/>
        <v>0.009177559912854032</v>
      </c>
      <c r="AD21" s="9">
        <v>0.2878819444444444</v>
      </c>
      <c r="AE21" s="1">
        <f t="shared" si="17"/>
        <v>0.05385416666666662</v>
      </c>
      <c r="AF21" s="1">
        <f t="shared" si="18"/>
        <v>0.01016116352201257</v>
      </c>
      <c r="AG21" s="1">
        <f t="shared" si="19"/>
        <v>0.009226985398860398</v>
      </c>
      <c r="AH21" t="s">
        <v>90</v>
      </c>
    </row>
    <row r="22" spans="1:33" ht="12.75">
      <c r="A22">
        <v>28</v>
      </c>
      <c r="B22" s="7" t="s">
        <v>69</v>
      </c>
      <c r="C22" s="7"/>
      <c r="D22" s="7">
        <v>42</v>
      </c>
      <c r="E22" s="7" t="s">
        <v>21</v>
      </c>
      <c r="F22" s="10" t="s">
        <v>73</v>
      </c>
      <c r="G22" s="1">
        <f t="shared" si="0"/>
        <v>0.2977199074074074</v>
      </c>
      <c r="H22" s="8">
        <v>0.04375</v>
      </c>
      <c r="I22" s="1">
        <f t="shared" si="1"/>
        <v>0.008254716981132075</v>
      </c>
      <c r="J22" s="9">
        <v>0.07152777777777779</v>
      </c>
      <c r="K22" s="1">
        <f t="shared" si="2"/>
        <v>0.02777777777777779</v>
      </c>
      <c r="L22" s="1">
        <f t="shared" si="3"/>
        <v>0.00868055555555556</v>
      </c>
      <c r="M22" s="1">
        <f t="shared" si="4"/>
        <v>0.008415032679738563</v>
      </c>
      <c r="N22" s="9">
        <v>0.12013888888888889</v>
      </c>
      <c r="O22" s="1">
        <f t="shared" si="5"/>
        <v>0.048611111111111105</v>
      </c>
      <c r="P22" s="1">
        <f t="shared" si="6"/>
        <v>0.009171907756813416</v>
      </c>
      <c r="Q22" s="1">
        <f t="shared" si="7"/>
        <v>0.00870571658615137</v>
      </c>
      <c r="R22" s="9">
        <v>0.15069444444444444</v>
      </c>
      <c r="S22" s="1">
        <f t="shared" si="8"/>
        <v>0.030555555555555544</v>
      </c>
      <c r="T22" s="1">
        <f t="shared" si="9"/>
        <v>0.009548611111111107</v>
      </c>
      <c r="U22" s="1">
        <f t="shared" si="10"/>
        <v>0.00886437908496732</v>
      </c>
      <c r="V22" s="4">
        <v>0.20520833333333333</v>
      </c>
      <c r="W22" s="1">
        <f t="shared" si="11"/>
        <v>0.05451388888888889</v>
      </c>
      <c r="X22" s="1">
        <f t="shared" si="12"/>
        <v>0.010285639412997904</v>
      </c>
      <c r="Y22" s="1">
        <f t="shared" si="13"/>
        <v>0.009202167414050822</v>
      </c>
      <c r="Z22" s="9">
        <v>0.2388888888888889</v>
      </c>
      <c r="AA22" s="1">
        <f t="shared" si="14"/>
        <v>0.033680555555555575</v>
      </c>
      <c r="AB22" s="1">
        <f t="shared" si="15"/>
        <v>0.010525173611111117</v>
      </c>
      <c r="AC22" s="1">
        <f t="shared" si="16"/>
        <v>0.009368191721132898</v>
      </c>
      <c r="AD22" s="9">
        <v>0.2977199074074074</v>
      </c>
      <c r="AE22" s="1">
        <f t="shared" si="17"/>
        <v>0.05883101851851849</v>
      </c>
      <c r="AF22" s="1">
        <f t="shared" si="18"/>
        <v>0.011100192173305375</v>
      </c>
      <c r="AG22" s="1">
        <f t="shared" si="19"/>
        <v>0.009542304724596391</v>
      </c>
    </row>
    <row r="23" spans="1:33" ht="12.75">
      <c r="A23">
        <v>3</v>
      </c>
      <c r="B23" t="s">
        <v>20</v>
      </c>
      <c r="C23" t="s">
        <v>65</v>
      </c>
      <c r="D23">
        <v>41</v>
      </c>
      <c r="E23" t="s">
        <v>21</v>
      </c>
      <c r="F23" s="2" t="s">
        <v>22</v>
      </c>
      <c r="G23" s="1">
        <f t="shared" si="0"/>
        <v>0.3000578703703704</v>
      </c>
      <c r="H23" s="8">
        <v>0.049652777777777775</v>
      </c>
      <c r="I23" s="1">
        <f t="shared" si="1"/>
        <v>0.009368448637316562</v>
      </c>
      <c r="J23" s="9">
        <v>0.08020833333333334</v>
      </c>
      <c r="K23" s="1">
        <f t="shared" si="2"/>
        <v>0.030555555555555565</v>
      </c>
      <c r="L23" s="1">
        <f t="shared" si="3"/>
        <v>0.009548611111111114</v>
      </c>
      <c r="M23" s="1">
        <f t="shared" si="4"/>
        <v>0.009436274509803923</v>
      </c>
      <c r="N23" s="9">
        <v>0.12847222222222224</v>
      </c>
      <c r="O23" s="1">
        <f t="shared" si="5"/>
        <v>0.0482638888888889</v>
      </c>
      <c r="P23" s="1">
        <f t="shared" si="6"/>
        <v>0.009106394129979038</v>
      </c>
      <c r="Q23" s="1">
        <f t="shared" si="7"/>
        <v>0.009309581320450887</v>
      </c>
      <c r="R23" s="9">
        <v>0.15694444444444444</v>
      </c>
      <c r="S23" s="1">
        <f t="shared" si="8"/>
        <v>0.028472222222222204</v>
      </c>
      <c r="T23" s="1">
        <f t="shared" si="9"/>
        <v>0.008897569444444439</v>
      </c>
      <c r="U23" s="1">
        <f t="shared" si="10"/>
        <v>0.00923202614379085</v>
      </c>
      <c r="V23" s="4">
        <v>0.21458333333333335</v>
      </c>
      <c r="W23" s="1">
        <f t="shared" si="11"/>
        <v>0.057638888888888906</v>
      </c>
      <c r="X23" s="1">
        <f t="shared" si="12"/>
        <v>0.010875262054507341</v>
      </c>
      <c r="Y23" s="1">
        <f t="shared" si="13"/>
        <v>0.00962257100149477</v>
      </c>
      <c r="Z23" s="9">
        <v>0.2465277777777778</v>
      </c>
      <c r="AA23" s="1">
        <f t="shared" si="14"/>
        <v>0.03194444444444444</v>
      </c>
      <c r="AB23" s="1">
        <f t="shared" si="15"/>
        <v>0.009982638888888888</v>
      </c>
      <c r="AC23" s="1">
        <f t="shared" si="16"/>
        <v>0.009667755991285403</v>
      </c>
      <c r="AD23" s="9">
        <v>0.3000578703703704</v>
      </c>
      <c r="AE23" s="1">
        <f t="shared" si="17"/>
        <v>0.053530092592592615</v>
      </c>
      <c r="AF23" s="1">
        <f t="shared" si="18"/>
        <v>0.010100017470300494</v>
      </c>
      <c r="AG23" s="1">
        <f t="shared" si="19"/>
        <v>0.00961723943494777</v>
      </c>
    </row>
    <row r="24" spans="1:33" ht="12.75">
      <c r="A24">
        <v>6</v>
      </c>
      <c r="B24" t="s">
        <v>27</v>
      </c>
      <c r="C24" t="s">
        <v>65</v>
      </c>
      <c r="D24">
        <v>42</v>
      </c>
      <c r="E24" t="s">
        <v>15</v>
      </c>
      <c r="G24" s="1">
        <f t="shared" si="0"/>
        <v>0.303587962962963</v>
      </c>
      <c r="H24" s="8">
        <v>0.051388888888888894</v>
      </c>
      <c r="I24" s="1">
        <f t="shared" si="1"/>
        <v>0.00969601677148847</v>
      </c>
      <c r="J24" s="9">
        <v>0.08263888888888889</v>
      </c>
      <c r="K24" s="1">
        <f t="shared" si="2"/>
        <v>0.031249999999999993</v>
      </c>
      <c r="L24" s="1">
        <f t="shared" si="3"/>
        <v>0.009765624999999997</v>
      </c>
      <c r="M24" s="1">
        <f t="shared" si="4"/>
        <v>0.009722222222222222</v>
      </c>
      <c r="N24" s="9">
        <v>0.13541666666666666</v>
      </c>
      <c r="O24" s="1">
        <f t="shared" si="5"/>
        <v>0.05277777777777777</v>
      </c>
      <c r="P24" s="1">
        <f t="shared" si="6"/>
        <v>0.009958071278825994</v>
      </c>
      <c r="Q24" s="1">
        <f t="shared" si="7"/>
        <v>0.009812801932367148</v>
      </c>
      <c r="R24" s="9">
        <v>0.1642361111111111</v>
      </c>
      <c r="S24" s="1">
        <f t="shared" si="8"/>
        <v>0.028819444444444453</v>
      </c>
      <c r="T24" s="1">
        <f t="shared" si="9"/>
        <v>0.009006076388888892</v>
      </c>
      <c r="U24" s="1">
        <f t="shared" si="10"/>
        <v>0.009660947712418301</v>
      </c>
      <c r="V24" s="4">
        <v>0.21458333333333335</v>
      </c>
      <c r="W24" s="1">
        <f t="shared" si="11"/>
        <v>0.05034722222222224</v>
      </c>
      <c r="X24" s="1">
        <f t="shared" si="12"/>
        <v>0.009499475890985327</v>
      </c>
      <c r="Y24" s="1">
        <f t="shared" si="13"/>
        <v>0.00962257100149477</v>
      </c>
      <c r="Z24" s="9">
        <v>0.24791666666666667</v>
      </c>
      <c r="AA24" s="1">
        <f t="shared" si="14"/>
        <v>0.033333333333333326</v>
      </c>
      <c r="AB24" s="1">
        <f t="shared" si="15"/>
        <v>0.010416666666666664</v>
      </c>
      <c r="AC24" s="1">
        <f t="shared" si="16"/>
        <v>0.009722222222222222</v>
      </c>
      <c r="AD24" s="9">
        <v>0.303587962962963</v>
      </c>
      <c r="AE24" s="1">
        <f t="shared" si="17"/>
        <v>0.0556712962962963</v>
      </c>
      <c r="AF24" s="1">
        <f t="shared" si="18"/>
        <v>0.01050401816911251</v>
      </c>
      <c r="AG24" s="1">
        <f t="shared" si="19"/>
        <v>0.009730383428300095</v>
      </c>
    </row>
    <row r="25" spans="1:33" ht="12.75">
      <c r="A25">
        <v>21</v>
      </c>
      <c r="B25" s="7" t="s">
        <v>54</v>
      </c>
      <c r="C25" s="7" t="s">
        <v>65</v>
      </c>
      <c r="D25" s="7">
        <v>42</v>
      </c>
      <c r="E25" s="7" t="s">
        <v>15</v>
      </c>
      <c r="F25" s="10" t="s">
        <v>55</v>
      </c>
      <c r="G25" s="1">
        <f t="shared" si="0"/>
        <v>0.303587962962963</v>
      </c>
      <c r="H25" s="8">
        <v>0.051388888888888894</v>
      </c>
      <c r="I25" s="1">
        <f t="shared" si="1"/>
        <v>0.00969601677148847</v>
      </c>
      <c r="J25" s="9">
        <v>0.08263888888888889</v>
      </c>
      <c r="K25" s="1">
        <f t="shared" si="2"/>
        <v>0.031249999999999993</v>
      </c>
      <c r="L25" s="1">
        <f t="shared" si="3"/>
        <v>0.009765624999999997</v>
      </c>
      <c r="M25" s="1">
        <f t="shared" si="4"/>
        <v>0.009722222222222222</v>
      </c>
      <c r="N25" s="9">
        <v>0.13541666666666666</v>
      </c>
      <c r="O25" s="1">
        <f t="shared" si="5"/>
        <v>0.05277777777777777</v>
      </c>
      <c r="P25" s="1">
        <f t="shared" si="6"/>
        <v>0.009958071278825994</v>
      </c>
      <c r="Q25" s="1">
        <f t="shared" si="7"/>
        <v>0.009812801932367148</v>
      </c>
      <c r="R25" s="9">
        <v>0.1642361111111111</v>
      </c>
      <c r="S25" s="1">
        <f t="shared" si="8"/>
        <v>0.028819444444444453</v>
      </c>
      <c r="T25" s="1">
        <f t="shared" si="9"/>
        <v>0.009006076388888892</v>
      </c>
      <c r="U25" s="1">
        <f t="shared" si="10"/>
        <v>0.009660947712418301</v>
      </c>
      <c r="V25" s="4">
        <v>0.2152777777777778</v>
      </c>
      <c r="W25" s="1">
        <f t="shared" si="11"/>
        <v>0.05104166666666668</v>
      </c>
      <c r="X25" s="1">
        <f t="shared" si="12"/>
        <v>0.009630503144654091</v>
      </c>
      <c r="Y25" s="1">
        <f t="shared" si="13"/>
        <v>0.009653712007972099</v>
      </c>
      <c r="Z25" s="9">
        <v>0.24791666666666667</v>
      </c>
      <c r="AA25" s="1">
        <f t="shared" si="14"/>
        <v>0.032638888888888884</v>
      </c>
      <c r="AB25" s="1">
        <f t="shared" si="15"/>
        <v>0.010199652777777776</v>
      </c>
      <c r="AC25" s="1">
        <f t="shared" si="16"/>
        <v>0.009722222222222222</v>
      </c>
      <c r="AD25" s="9">
        <v>0.303587962962963</v>
      </c>
      <c r="AE25" s="1">
        <f t="shared" si="17"/>
        <v>0.0556712962962963</v>
      </c>
      <c r="AF25" s="1">
        <f t="shared" si="18"/>
        <v>0.01050401816911251</v>
      </c>
      <c r="AG25" s="1">
        <f t="shared" si="19"/>
        <v>0.009730383428300095</v>
      </c>
    </row>
    <row r="26" spans="1:33" ht="12.75">
      <c r="A26">
        <v>32</v>
      </c>
      <c r="B26" s="7" t="s">
        <v>75</v>
      </c>
      <c r="C26" s="7"/>
      <c r="D26" s="7">
        <v>41</v>
      </c>
      <c r="E26" s="7" t="s">
        <v>15</v>
      </c>
      <c r="F26" s="10" t="s">
        <v>78</v>
      </c>
      <c r="G26" s="1">
        <f t="shared" si="0"/>
        <v>0.30430555555555555</v>
      </c>
      <c r="H26" s="8">
        <v>0.04895833333333333</v>
      </c>
      <c r="I26" s="1">
        <f t="shared" si="1"/>
        <v>0.009237421383647798</v>
      </c>
      <c r="J26" s="9">
        <v>0.07777777777777778</v>
      </c>
      <c r="K26" s="1">
        <f t="shared" si="2"/>
        <v>0.028819444444444446</v>
      </c>
      <c r="L26" s="1">
        <f t="shared" si="3"/>
        <v>0.009006076388888888</v>
      </c>
      <c r="M26" s="1">
        <f t="shared" si="4"/>
        <v>0.009150326797385621</v>
      </c>
      <c r="N26" s="9">
        <v>0.12638888888888888</v>
      </c>
      <c r="O26" s="1">
        <f t="shared" si="5"/>
        <v>0.048611111111111105</v>
      </c>
      <c r="P26" s="1">
        <f t="shared" si="6"/>
        <v>0.009171907756813416</v>
      </c>
      <c r="Q26" s="1">
        <f t="shared" si="7"/>
        <v>0.009158615136876005</v>
      </c>
      <c r="R26" s="9">
        <v>0.15763888888888888</v>
      </c>
      <c r="S26" s="1">
        <f t="shared" si="8"/>
        <v>0.03125</v>
      </c>
      <c r="T26" s="1">
        <f t="shared" si="9"/>
        <v>0.009765625</v>
      </c>
      <c r="U26" s="1">
        <f t="shared" si="10"/>
        <v>0.009272875816993464</v>
      </c>
      <c r="V26" s="4">
        <v>0.20902777777777778</v>
      </c>
      <c r="W26" s="1">
        <f t="shared" si="11"/>
        <v>0.0513888888888889</v>
      </c>
      <c r="X26" s="1">
        <f t="shared" si="12"/>
        <v>0.009696016771488472</v>
      </c>
      <c r="Y26" s="1">
        <f t="shared" si="13"/>
        <v>0.009373442949676134</v>
      </c>
      <c r="Z26" s="9">
        <v>0.24722222222222223</v>
      </c>
      <c r="AA26" s="1">
        <f t="shared" si="14"/>
        <v>0.03819444444444445</v>
      </c>
      <c r="AB26" s="1">
        <f t="shared" si="15"/>
        <v>0.01193576388888889</v>
      </c>
      <c r="AC26" s="1">
        <f t="shared" si="16"/>
        <v>0.009694989106753813</v>
      </c>
      <c r="AD26" s="9">
        <v>0.30430555555555555</v>
      </c>
      <c r="AE26" s="1">
        <f t="shared" si="17"/>
        <v>0.05708333333333332</v>
      </c>
      <c r="AF26" s="1">
        <f t="shared" si="18"/>
        <v>0.010770440251572325</v>
      </c>
      <c r="AG26" s="1">
        <f t="shared" si="19"/>
        <v>0.00975338319088319</v>
      </c>
    </row>
    <row r="27" spans="1:34" ht="12.75">
      <c r="A27">
        <v>10</v>
      </c>
      <c r="B27" t="s">
        <v>34</v>
      </c>
      <c r="C27" t="s">
        <v>65</v>
      </c>
      <c r="D27">
        <v>50</v>
      </c>
      <c r="E27" t="s">
        <v>21</v>
      </c>
      <c r="F27" s="2" t="s">
        <v>35</v>
      </c>
      <c r="G27" s="1">
        <f t="shared" si="0"/>
        <v>0.3170717592592593</v>
      </c>
      <c r="H27" s="8">
        <v>0.05</v>
      </c>
      <c r="I27" s="1">
        <f t="shared" si="1"/>
        <v>0.009433962264150945</v>
      </c>
      <c r="J27" s="9">
        <v>0.08159722222222222</v>
      </c>
      <c r="K27" s="1">
        <f t="shared" si="2"/>
        <v>0.03159722222222222</v>
      </c>
      <c r="L27" s="1">
        <f t="shared" si="3"/>
        <v>0.009874131944444444</v>
      </c>
      <c r="M27" s="1">
        <f t="shared" si="4"/>
        <v>0.00959967320261438</v>
      </c>
      <c r="N27" s="9">
        <v>0.13541666666666666</v>
      </c>
      <c r="O27" s="1">
        <f t="shared" si="5"/>
        <v>0.053819444444444434</v>
      </c>
      <c r="P27" s="1">
        <f t="shared" si="6"/>
        <v>0.010154612159329139</v>
      </c>
      <c r="Q27" s="1">
        <f t="shared" si="7"/>
        <v>0.009812801932367148</v>
      </c>
      <c r="R27" s="9">
        <v>0.16875</v>
      </c>
      <c r="S27" s="1">
        <f t="shared" si="8"/>
        <v>0.033333333333333354</v>
      </c>
      <c r="T27" s="1">
        <f t="shared" si="9"/>
        <v>0.010416666666666673</v>
      </c>
      <c r="U27" s="1">
        <f t="shared" si="10"/>
        <v>0.009926470588235295</v>
      </c>
      <c r="V27" s="4">
        <v>0.225</v>
      </c>
      <c r="W27" s="1">
        <f t="shared" si="11"/>
        <v>0.056249999999999994</v>
      </c>
      <c r="X27" s="1">
        <f t="shared" si="12"/>
        <v>0.01061320754716981</v>
      </c>
      <c r="Y27" s="1">
        <f t="shared" si="13"/>
        <v>0.010089686098654708</v>
      </c>
      <c r="Z27" s="9">
        <v>0.2604166666666667</v>
      </c>
      <c r="AA27" s="1">
        <f t="shared" si="14"/>
        <v>0.03541666666666668</v>
      </c>
      <c r="AB27" s="1">
        <f t="shared" si="15"/>
        <v>0.011067708333333337</v>
      </c>
      <c r="AC27" s="1">
        <f t="shared" si="16"/>
        <v>0.010212418300653595</v>
      </c>
      <c r="AD27" s="9">
        <v>0.3170717592592593</v>
      </c>
      <c r="AE27" s="1">
        <f t="shared" si="17"/>
        <v>0.056655092592592604</v>
      </c>
      <c r="AF27" s="1">
        <f t="shared" si="18"/>
        <v>0.010689640111809926</v>
      </c>
      <c r="AG27" s="1">
        <f t="shared" si="19"/>
        <v>0.010162556386514721</v>
      </c>
      <c r="AH27" t="s">
        <v>94</v>
      </c>
    </row>
    <row r="28" spans="1:33" ht="12.75">
      <c r="A28">
        <v>4</v>
      </c>
      <c r="B28" t="s">
        <v>23</v>
      </c>
      <c r="C28" t="s">
        <v>65</v>
      </c>
      <c r="D28">
        <v>18</v>
      </c>
      <c r="E28" t="s">
        <v>15</v>
      </c>
      <c r="F28" s="2" t="s">
        <v>24</v>
      </c>
      <c r="G28" s="1">
        <f t="shared" si="0"/>
        <v>0.31880787037037034</v>
      </c>
      <c r="H28" s="8">
        <v>0.05</v>
      </c>
      <c r="I28" s="1">
        <f t="shared" si="1"/>
        <v>0.009433962264150945</v>
      </c>
      <c r="J28" s="9">
        <v>0.08125</v>
      </c>
      <c r="K28" s="1">
        <f t="shared" si="2"/>
        <v>0.03125</v>
      </c>
      <c r="L28" s="1">
        <f t="shared" si="3"/>
        <v>0.009765625</v>
      </c>
      <c r="M28" s="1">
        <f t="shared" si="4"/>
        <v>0.009558823529411765</v>
      </c>
      <c r="N28" s="9">
        <v>0.1375</v>
      </c>
      <c r="O28" s="1">
        <f t="shared" si="5"/>
        <v>0.05625000000000001</v>
      </c>
      <c r="P28" s="1">
        <f t="shared" si="6"/>
        <v>0.010613207547169812</v>
      </c>
      <c r="Q28" s="1">
        <f t="shared" si="7"/>
        <v>0.00996376811594203</v>
      </c>
      <c r="R28" s="9">
        <v>0.1684027777777778</v>
      </c>
      <c r="S28" s="1">
        <f t="shared" si="8"/>
        <v>0.03090277777777778</v>
      </c>
      <c r="T28" s="1">
        <f t="shared" si="9"/>
        <v>0.009657118055555556</v>
      </c>
      <c r="U28" s="1">
        <f t="shared" si="10"/>
        <v>0.009906045751633988</v>
      </c>
      <c r="V28" s="4">
        <v>0.2263888888888889</v>
      </c>
      <c r="W28" s="1">
        <f t="shared" si="11"/>
        <v>0.0579861111111111</v>
      </c>
      <c r="X28" s="1">
        <f t="shared" si="12"/>
        <v>0.010940775681341717</v>
      </c>
      <c r="Y28" s="1">
        <f t="shared" si="13"/>
        <v>0.010151968111609367</v>
      </c>
      <c r="Z28" s="9">
        <v>0.2604166666666667</v>
      </c>
      <c r="AA28" s="1">
        <f t="shared" si="14"/>
        <v>0.034027777777777796</v>
      </c>
      <c r="AB28" s="1">
        <f t="shared" si="15"/>
        <v>0.010633680555555561</v>
      </c>
      <c r="AC28" s="1">
        <f t="shared" si="16"/>
        <v>0.010212418300653595</v>
      </c>
      <c r="AD28" s="9">
        <v>0.31880787037037034</v>
      </c>
      <c r="AE28" s="1">
        <f t="shared" si="17"/>
        <v>0.058391203703703654</v>
      </c>
      <c r="AF28" s="1">
        <f t="shared" si="18"/>
        <v>0.011017208245981822</v>
      </c>
      <c r="AG28" s="1">
        <f t="shared" si="19"/>
        <v>0.010218200973409306</v>
      </c>
    </row>
    <row r="29" spans="1:33" ht="12.75">
      <c r="A29">
        <v>24</v>
      </c>
      <c r="B29" s="7" t="s">
        <v>60</v>
      </c>
      <c r="C29" s="7"/>
      <c r="D29" s="7">
        <v>53</v>
      </c>
      <c r="E29" s="7" t="s">
        <v>15</v>
      </c>
      <c r="F29" s="10" t="s">
        <v>61</v>
      </c>
      <c r="G29" s="1">
        <f t="shared" si="0"/>
        <v>0.32025462962962964</v>
      </c>
      <c r="H29" s="8">
        <v>0.049305555555555554</v>
      </c>
      <c r="I29" s="1">
        <f t="shared" si="1"/>
        <v>0.009302935010482181</v>
      </c>
      <c r="J29" s="9">
        <v>0.07708333333333334</v>
      </c>
      <c r="K29" s="1">
        <f t="shared" si="2"/>
        <v>0.027777777777777783</v>
      </c>
      <c r="L29" s="1">
        <f t="shared" si="3"/>
        <v>0.008680555555555556</v>
      </c>
      <c r="M29" s="1">
        <f t="shared" si="4"/>
        <v>0.009068627450980393</v>
      </c>
      <c r="N29" s="9">
        <v>0.1277777777777778</v>
      </c>
      <c r="O29" s="1">
        <f t="shared" si="5"/>
        <v>0.05069444444444446</v>
      </c>
      <c r="P29" s="1">
        <f t="shared" si="6"/>
        <v>0.00956498951781971</v>
      </c>
      <c r="Q29" s="1">
        <f t="shared" si="7"/>
        <v>0.00925925925925926</v>
      </c>
      <c r="R29" s="9">
        <v>0.16111111111111112</v>
      </c>
      <c r="S29" s="1">
        <f t="shared" si="8"/>
        <v>0.033333333333333326</v>
      </c>
      <c r="T29" s="1">
        <f t="shared" si="9"/>
        <v>0.010416666666666664</v>
      </c>
      <c r="U29" s="1">
        <f t="shared" si="10"/>
        <v>0.009477124183006537</v>
      </c>
      <c r="V29" s="4">
        <v>0.21944444444444444</v>
      </c>
      <c r="W29" s="1">
        <f t="shared" si="11"/>
        <v>0.05833333333333332</v>
      </c>
      <c r="X29" s="1">
        <f t="shared" si="12"/>
        <v>0.011006289308176098</v>
      </c>
      <c r="Y29" s="1">
        <f t="shared" si="13"/>
        <v>0.009840558046836072</v>
      </c>
      <c r="Z29" s="9">
        <v>0.2565972222222222</v>
      </c>
      <c r="AA29" s="1">
        <f t="shared" si="14"/>
        <v>0.03715277777777776</v>
      </c>
      <c r="AB29" s="1">
        <f t="shared" si="15"/>
        <v>0.011610243055555549</v>
      </c>
      <c r="AC29" s="1">
        <f t="shared" si="16"/>
        <v>0.010062636165577342</v>
      </c>
      <c r="AD29" s="9">
        <v>0.32025462962962964</v>
      </c>
      <c r="AE29" s="1">
        <f t="shared" si="17"/>
        <v>0.06365740740740744</v>
      </c>
      <c r="AF29" s="1">
        <f t="shared" si="18"/>
        <v>0.01201083158630329</v>
      </c>
      <c r="AG29" s="1">
        <f t="shared" si="19"/>
        <v>0.01026457146248813</v>
      </c>
    </row>
    <row r="30" spans="1:33" ht="12.75">
      <c r="A30">
        <v>5</v>
      </c>
      <c r="B30" t="s">
        <v>25</v>
      </c>
      <c r="C30" t="s">
        <v>65</v>
      </c>
      <c r="D30">
        <v>23</v>
      </c>
      <c r="E30" t="s">
        <v>21</v>
      </c>
      <c r="F30" s="2" t="s">
        <v>26</v>
      </c>
      <c r="G30" s="1" t="str">
        <f t="shared" si="0"/>
        <v>X</v>
      </c>
      <c r="H30" s="8">
        <v>0.053125</v>
      </c>
      <c r="I30" s="1">
        <f t="shared" si="1"/>
        <v>0.010023584905660377</v>
      </c>
      <c r="J30" s="9">
        <v>0.08784722222222223</v>
      </c>
      <c r="K30" s="1">
        <f t="shared" si="2"/>
        <v>0.03472222222222223</v>
      </c>
      <c r="L30" s="1">
        <f t="shared" si="3"/>
        <v>0.010850694444444446</v>
      </c>
      <c r="M30" s="1">
        <f t="shared" si="4"/>
        <v>0.01033496732026144</v>
      </c>
      <c r="N30" s="9" t="s">
        <v>65</v>
      </c>
      <c r="O30" s="1" t="e">
        <f t="shared" si="5"/>
        <v>#VALUE!</v>
      </c>
      <c r="P30" s="1" t="e">
        <f t="shared" si="6"/>
        <v>#VALUE!</v>
      </c>
      <c r="Q30" s="1" t="e">
        <f t="shared" si="7"/>
        <v>#VALUE!</v>
      </c>
      <c r="R30" s="9" t="s">
        <v>65</v>
      </c>
      <c r="S30" s="1" t="e">
        <f t="shared" si="8"/>
        <v>#VALUE!</v>
      </c>
      <c r="T30" s="1" t="e">
        <f t="shared" si="9"/>
        <v>#VALUE!</v>
      </c>
      <c r="U30" s="1" t="e">
        <f t="shared" si="10"/>
        <v>#VALUE!</v>
      </c>
      <c r="V30" s="4" t="s">
        <v>86</v>
      </c>
      <c r="W30" s="1" t="e">
        <f t="shared" si="11"/>
        <v>#VALUE!</v>
      </c>
      <c r="X30" s="1" t="e">
        <f t="shared" si="12"/>
        <v>#VALUE!</v>
      </c>
      <c r="Y30" s="1" t="e">
        <f t="shared" si="13"/>
        <v>#VALUE!</v>
      </c>
      <c r="Z30" s="9" t="s">
        <v>65</v>
      </c>
      <c r="AA30" s="1" t="e">
        <f t="shared" si="14"/>
        <v>#VALUE!</v>
      </c>
      <c r="AB30" s="1" t="e">
        <f t="shared" si="15"/>
        <v>#VALUE!</v>
      </c>
      <c r="AC30" s="1" t="e">
        <f t="shared" si="16"/>
        <v>#VALUE!</v>
      </c>
      <c r="AD30" s="9" t="s">
        <v>65</v>
      </c>
      <c r="AE30" s="1" t="e">
        <f t="shared" si="17"/>
        <v>#VALUE!</v>
      </c>
      <c r="AF30" s="1" t="e">
        <f t="shared" si="18"/>
        <v>#VALUE!</v>
      </c>
      <c r="AG30" s="1" t="e">
        <f t="shared" si="19"/>
        <v>#VALUE!</v>
      </c>
    </row>
    <row r="31" spans="1:33" ht="12.75">
      <c r="A31">
        <v>8</v>
      </c>
      <c r="B31" t="s">
        <v>30</v>
      </c>
      <c r="C31" t="s">
        <v>65</v>
      </c>
      <c r="D31">
        <v>72</v>
      </c>
      <c r="E31" t="s">
        <v>21</v>
      </c>
      <c r="F31" s="2" t="s">
        <v>31</v>
      </c>
      <c r="G31" s="1" t="str">
        <f t="shared" si="0"/>
        <v>x</v>
      </c>
      <c r="H31" s="8">
        <v>0.0642361111111111</v>
      </c>
      <c r="I31" s="1">
        <f t="shared" si="1"/>
        <v>0.012120020964360587</v>
      </c>
      <c r="J31" s="9">
        <v>0.10243055555555557</v>
      </c>
      <c r="K31" s="1">
        <f t="shared" si="2"/>
        <v>0.03819444444444446</v>
      </c>
      <c r="L31" s="1">
        <f t="shared" si="3"/>
        <v>0.011935763888888893</v>
      </c>
      <c r="M31" s="1">
        <f t="shared" si="4"/>
        <v>0.012050653594771242</v>
      </c>
      <c r="N31" s="9">
        <v>0.16944444444444443</v>
      </c>
      <c r="O31" s="1">
        <f t="shared" si="5"/>
        <v>0.06701388888888886</v>
      </c>
      <c r="P31" s="1">
        <f t="shared" si="6"/>
        <v>0.012644129979035634</v>
      </c>
      <c r="Q31" s="1">
        <f t="shared" si="7"/>
        <v>0.012278582930756841</v>
      </c>
      <c r="R31" s="9">
        <v>0.21041666666666667</v>
      </c>
      <c r="S31" s="1">
        <f t="shared" si="8"/>
        <v>0.04097222222222224</v>
      </c>
      <c r="T31" s="1">
        <f t="shared" si="9"/>
        <v>0.012803819444444451</v>
      </c>
      <c r="U31" s="1">
        <f t="shared" si="10"/>
        <v>0.012377450980392156</v>
      </c>
      <c r="V31" s="4" t="s">
        <v>86</v>
      </c>
      <c r="W31" s="1" t="e">
        <f t="shared" si="11"/>
        <v>#VALUE!</v>
      </c>
      <c r="X31" s="1" t="e">
        <f t="shared" si="12"/>
        <v>#VALUE!</v>
      </c>
      <c r="Y31" s="1" t="e">
        <f t="shared" si="13"/>
        <v>#VALUE!</v>
      </c>
      <c r="Z31" s="9" t="s">
        <v>86</v>
      </c>
      <c r="AA31" s="1" t="e">
        <f t="shared" si="14"/>
        <v>#VALUE!</v>
      </c>
      <c r="AB31" s="1" t="e">
        <f t="shared" si="15"/>
        <v>#VALUE!</v>
      </c>
      <c r="AC31" s="1" t="e">
        <f t="shared" si="16"/>
        <v>#VALUE!</v>
      </c>
      <c r="AD31" s="9" t="s">
        <v>86</v>
      </c>
      <c r="AE31" s="1" t="e">
        <f t="shared" si="17"/>
        <v>#VALUE!</v>
      </c>
      <c r="AF31" s="1" t="e">
        <f t="shared" si="18"/>
        <v>#VALUE!</v>
      </c>
      <c r="AG31" s="1" t="e">
        <f t="shared" si="19"/>
        <v>#VALUE!</v>
      </c>
    </row>
    <row r="32" spans="1:33" ht="12.75">
      <c r="A32">
        <v>11</v>
      </c>
      <c r="B32" t="s">
        <v>36</v>
      </c>
      <c r="C32" t="s">
        <v>65</v>
      </c>
      <c r="D32">
        <v>47</v>
      </c>
      <c r="E32" t="s">
        <v>15</v>
      </c>
      <c r="F32" s="2" t="s">
        <v>37</v>
      </c>
      <c r="G32" s="1" t="str">
        <f t="shared" si="0"/>
        <v>x</v>
      </c>
      <c r="H32" s="8">
        <v>0.057638888888888885</v>
      </c>
      <c r="I32" s="1">
        <f t="shared" si="1"/>
        <v>0.010875262054507338</v>
      </c>
      <c r="J32" s="9">
        <v>0.09236111111111112</v>
      </c>
      <c r="K32" s="1">
        <f t="shared" si="2"/>
        <v>0.03472222222222223</v>
      </c>
      <c r="L32" s="1">
        <f t="shared" si="3"/>
        <v>0.010850694444444446</v>
      </c>
      <c r="M32" s="1">
        <f t="shared" si="4"/>
        <v>0.010866013071895426</v>
      </c>
      <c r="N32" s="9">
        <v>0.15138888888888888</v>
      </c>
      <c r="O32" s="1">
        <f t="shared" si="5"/>
        <v>0.05902777777777776</v>
      </c>
      <c r="P32" s="1">
        <f t="shared" si="6"/>
        <v>0.011137316561844862</v>
      </c>
      <c r="Q32" s="1">
        <f t="shared" si="7"/>
        <v>0.010970209339774556</v>
      </c>
      <c r="R32" s="9">
        <v>0.19027777777777777</v>
      </c>
      <c r="S32" s="1">
        <f t="shared" si="8"/>
        <v>0.03888888888888889</v>
      </c>
      <c r="T32" s="1">
        <f t="shared" si="9"/>
        <v>0.012152777777777778</v>
      </c>
      <c r="U32" s="1">
        <f t="shared" si="10"/>
        <v>0.01119281045751634</v>
      </c>
      <c r="V32" s="4">
        <v>0.25833333333333336</v>
      </c>
      <c r="W32" s="1">
        <f t="shared" si="11"/>
        <v>0.06805555555555559</v>
      </c>
      <c r="X32" s="1">
        <f t="shared" si="12"/>
        <v>0.012840670859538791</v>
      </c>
      <c r="Y32" s="1">
        <f t="shared" si="13"/>
        <v>0.011584454409566519</v>
      </c>
      <c r="Z32" s="9">
        <v>0.2625</v>
      </c>
      <c r="AA32" s="1">
        <f t="shared" si="14"/>
        <v>0.004166666666666652</v>
      </c>
      <c r="AB32" s="1">
        <f t="shared" si="15"/>
        <v>0.0013020833333333287</v>
      </c>
      <c r="AC32" s="1">
        <f t="shared" si="16"/>
        <v>0.010294117647058823</v>
      </c>
      <c r="AD32" s="9" t="s">
        <v>86</v>
      </c>
      <c r="AE32" s="1" t="e">
        <f t="shared" si="17"/>
        <v>#VALUE!</v>
      </c>
      <c r="AF32" s="1" t="e">
        <f t="shared" si="18"/>
        <v>#VALUE!</v>
      </c>
      <c r="AG32" s="1" t="e">
        <f t="shared" si="19"/>
        <v>#VALUE!</v>
      </c>
    </row>
    <row r="33" spans="1:33" ht="12.75">
      <c r="A33">
        <v>12</v>
      </c>
      <c r="B33" t="s">
        <v>38</v>
      </c>
      <c r="C33" t="s">
        <v>65</v>
      </c>
      <c r="D33">
        <v>46</v>
      </c>
      <c r="E33" t="s">
        <v>15</v>
      </c>
      <c r="F33" s="2" t="s">
        <v>39</v>
      </c>
      <c r="G33" s="1" t="str">
        <f t="shared" si="0"/>
        <v>x</v>
      </c>
      <c r="H33" s="8">
        <v>0.051388888888888894</v>
      </c>
      <c r="I33" s="1">
        <f t="shared" si="1"/>
        <v>0.00969601677148847</v>
      </c>
      <c r="J33" s="9">
        <v>0.08263888888888889</v>
      </c>
      <c r="K33" s="1">
        <f t="shared" si="2"/>
        <v>0.031249999999999993</v>
      </c>
      <c r="L33" s="1">
        <f t="shared" si="3"/>
        <v>0.009765624999999997</v>
      </c>
      <c r="M33" s="1">
        <f t="shared" si="4"/>
        <v>0.009722222222222222</v>
      </c>
      <c r="N33" s="9">
        <v>0.13541666666666666</v>
      </c>
      <c r="O33" s="1">
        <f t="shared" si="5"/>
        <v>0.05277777777777777</v>
      </c>
      <c r="P33" s="1">
        <f t="shared" si="6"/>
        <v>0.009958071278825994</v>
      </c>
      <c r="Q33" s="1">
        <f t="shared" si="7"/>
        <v>0.009812801932367148</v>
      </c>
      <c r="R33" s="9">
        <v>0.16944444444444443</v>
      </c>
      <c r="S33" s="1">
        <f t="shared" si="8"/>
        <v>0.03402777777777777</v>
      </c>
      <c r="T33" s="1">
        <f t="shared" si="9"/>
        <v>0.010633680555555552</v>
      </c>
      <c r="U33" s="1">
        <f t="shared" si="10"/>
        <v>0.009967320261437908</v>
      </c>
      <c r="V33" s="4">
        <v>0.2263888888888889</v>
      </c>
      <c r="W33" s="1">
        <f t="shared" si="11"/>
        <v>0.056944444444444464</v>
      </c>
      <c r="X33" s="1">
        <f t="shared" si="12"/>
        <v>0.010744234800838578</v>
      </c>
      <c r="Y33" s="1">
        <f t="shared" si="13"/>
        <v>0.010151968111609367</v>
      </c>
      <c r="Z33" s="9">
        <v>0.2638888888888889</v>
      </c>
      <c r="AA33" s="1">
        <f t="shared" si="14"/>
        <v>0.037500000000000006</v>
      </c>
      <c r="AB33" s="1">
        <f t="shared" si="15"/>
        <v>0.011718750000000002</v>
      </c>
      <c r="AC33" s="1">
        <f t="shared" si="16"/>
        <v>0.010348583877995643</v>
      </c>
      <c r="AD33" s="9" t="s">
        <v>86</v>
      </c>
      <c r="AE33" s="1" t="e">
        <f t="shared" si="17"/>
        <v>#VALUE!</v>
      </c>
      <c r="AF33" s="1" t="e">
        <f t="shared" si="18"/>
        <v>#VALUE!</v>
      </c>
      <c r="AG33" s="1" t="e">
        <f t="shared" si="19"/>
        <v>#VALUE!</v>
      </c>
    </row>
    <row r="34" spans="1:33" ht="12.75">
      <c r="A34">
        <v>13</v>
      </c>
      <c r="B34" t="s">
        <v>40</v>
      </c>
      <c r="C34" t="s">
        <v>65</v>
      </c>
      <c r="D34">
        <v>59</v>
      </c>
      <c r="E34" t="s">
        <v>15</v>
      </c>
      <c r="F34" s="2" t="s">
        <v>41</v>
      </c>
      <c r="G34" s="1" t="str">
        <f t="shared" si="0"/>
        <v>x</v>
      </c>
      <c r="H34" s="8">
        <v>0.05590277777777778</v>
      </c>
      <c r="I34" s="1">
        <f t="shared" si="1"/>
        <v>0.010547693920335431</v>
      </c>
      <c r="J34" s="9">
        <v>0.09236111111111112</v>
      </c>
      <c r="K34" s="1">
        <f t="shared" si="2"/>
        <v>0.036458333333333336</v>
      </c>
      <c r="L34" s="1">
        <f t="shared" si="3"/>
        <v>0.011393229166666666</v>
      </c>
      <c r="M34" s="1">
        <f t="shared" si="4"/>
        <v>0.010866013071895426</v>
      </c>
      <c r="N34" s="9">
        <v>0.15486111111111112</v>
      </c>
      <c r="O34" s="1">
        <f t="shared" si="5"/>
        <v>0.0625</v>
      </c>
      <c r="P34" s="1">
        <f t="shared" si="6"/>
        <v>0.01179245283018868</v>
      </c>
      <c r="Q34" s="1">
        <f t="shared" si="7"/>
        <v>0.011221819645732689</v>
      </c>
      <c r="R34" s="9">
        <v>0.19027777777777777</v>
      </c>
      <c r="S34" s="1">
        <f t="shared" si="8"/>
        <v>0.03541666666666665</v>
      </c>
      <c r="T34" s="1">
        <f t="shared" si="9"/>
        <v>0.011067708333333329</v>
      </c>
      <c r="U34" s="1">
        <f t="shared" si="10"/>
        <v>0.01119281045751634</v>
      </c>
      <c r="V34" s="4">
        <v>0.2569444444444445</v>
      </c>
      <c r="W34" s="1">
        <f t="shared" si="11"/>
        <v>0.06666666666666671</v>
      </c>
      <c r="X34" s="1">
        <f t="shared" si="12"/>
        <v>0.012578616352201265</v>
      </c>
      <c r="Y34" s="1">
        <f t="shared" si="13"/>
        <v>0.01152217239661186</v>
      </c>
      <c r="Z34" s="9" t="s">
        <v>86</v>
      </c>
      <c r="AA34" s="1" t="e">
        <f t="shared" si="14"/>
        <v>#VALUE!</v>
      </c>
      <c r="AB34" s="1" t="e">
        <f t="shared" si="15"/>
        <v>#VALUE!</v>
      </c>
      <c r="AC34" s="1" t="e">
        <f t="shared" si="16"/>
        <v>#VALUE!</v>
      </c>
      <c r="AD34" s="9" t="s">
        <v>86</v>
      </c>
      <c r="AE34" s="1" t="e">
        <f t="shared" si="17"/>
        <v>#VALUE!</v>
      </c>
      <c r="AF34" s="1" t="e">
        <f t="shared" si="18"/>
        <v>#VALUE!</v>
      </c>
      <c r="AG34" s="1" t="e">
        <f t="shared" si="19"/>
        <v>#VALUE!</v>
      </c>
    </row>
    <row r="35" spans="1:33" ht="12.75">
      <c r="A35">
        <v>15</v>
      </c>
      <c r="B35" t="s">
        <v>44</v>
      </c>
      <c r="D35">
        <v>55</v>
      </c>
      <c r="E35" t="s">
        <v>15</v>
      </c>
      <c r="F35" s="2" t="s">
        <v>45</v>
      </c>
      <c r="G35" s="1" t="str">
        <f t="shared" si="0"/>
        <v>x</v>
      </c>
      <c r="H35" s="8">
        <v>0.04791666666666666</v>
      </c>
      <c r="I35" s="1">
        <f t="shared" si="1"/>
        <v>0.009040880503144654</v>
      </c>
      <c r="J35" s="9">
        <v>0.075</v>
      </c>
      <c r="K35" s="1">
        <f t="shared" si="2"/>
        <v>0.027083333333333334</v>
      </c>
      <c r="L35" s="1">
        <f t="shared" si="3"/>
        <v>0.008463541666666666</v>
      </c>
      <c r="M35" s="1">
        <f t="shared" si="4"/>
        <v>0.008823529411764706</v>
      </c>
      <c r="N35" s="9">
        <v>0.12083333333333333</v>
      </c>
      <c r="O35" s="1">
        <f t="shared" si="5"/>
        <v>0.04583333333333334</v>
      </c>
      <c r="P35" s="1">
        <f t="shared" si="6"/>
        <v>0.008647798742138366</v>
      </c>
      <c r="Q35" s="1">
        <f t="shared" si="7"/>
        <v>0.008756038647342994</v>
      </c>
      <c r="R35" s="9">
        <v>0.15</v>
      </c>
      <c r="S35" s="1">
        <f t="shared" si="8"/>
        <v>0.02916666666666666</v>
      </c>
      <c r="T35" s="1">
        <f t="shared" si="9"/>
        <v>0.00911458333333333</v>
      </c>
      <c r="U35" s="1">
        <f t="shared" si="10"/>
        <v>0.008823529411764706</v>
      </c>
      <c r="V35" s="4">
        <v>0.20625</v>
      </c>
      <c r="W35" s="1">
        <f t="shared" si="11"/>
        <v>0.056249999999999994</v>
      </c>
      <c r="X35" s="1">
        <f t="shared" si="12"/>
        <v>0.01061320754716981</v>
      </c>
      <c r="Y35" s="1">
        <f t="shared" si="13"/>
        <v>0.009248878923766815</v>
      </c>
      <c r="Z35" s="9" t="s">
        <v>86</v>
      </c>
      <c r="AA35" s="1" t="e">
        <f t="shared" si="14"/>
        <v>#VALUE!</v>
      </c>
      <c r="AB35" s="1" t="e">
        <f t="shared" si="15"/>
        <v>#VALUE!</v>
      </c>
      <c r="AC35" s="1" t="e">
        <f t="shared" si="16"/>
        <v>#VALUE!</v>
      </c>
      <c r="AD35" s="9" t="s">
        <v>86</v>
      </c>
      <c r="AE35" s="1" t="e">
        <f t="shared" si="17"/>
        <v>#VALUE!</v>
      </c>
      <c r="AF35" s="1" t="e">
        <f t="shared" si="18"/>
        <v>#VALUE!</v>
      </c>
      <c r="AG35" s="1" t="e">
        <f t="shared" si="19"/>
        <v>#VALUE!</v>
      </c>
    </row>
    <row r="36" spans="1:33" ht="12.75">
      <c r="A36">
        <v>19</v>
      </c>
      <c r="B36" t="s">
        <v>51</v>
      </c>
      <c r="D36">
        <v>59</v>
      </c>
      <c r="E36" t="s">
        <v>15</v>
      </c>
      <c r="G36" s="1" t="str">
        <f t="shared" si="0"/>
        <v>x</v>
      </c>
      <c r="H36" s="8">
        <v>0.05555555555555555</v>
      </c>
      <c r="I36" s="1">
        <f t="shared" si="1"/>
        <v>0.010482180293501049</v>
      </c>
      <c r="J36" s="9">
        <v>0.09236111111111112</v>
      </c>
      <c r="K36" s="1">
        <f t="shared" si="2"/>
        <v>0.036805555555555564</v>
      </c>
      <c r="L36" s="1">
        <f t="shared" si="3"/>
        <v>0.011501736111111114</v>
      </c>
      <c r="M36" s="1">
        <f t="shared" si="4"/>
        <v>0.010866013071895426</v>
      </c>
      <c r="N36" s="9">
        <v>0.15694444444444444</v>
      </c>
      <c r="O36" s="1">
        <f t="shared" si="5"/>
        <v>0.06458333333333333</v>
      </c>
      <c r="P36" s="1">
        <f t="shared" si="6"/>
        <v>0.012185534591194968</v>
      </c>
      <c r="Q36" s="1">
        <f t="shared" si="7"/>
        <v>0.011372785829307567</v>
      </c>
      <c r="R36" s="9">
        <v>0.20694444444444446</v>
      </c>
      <c r="S36" s="1">
        <f t="shared" si="8"/>
        <v>0.05000000000000002</v>
      </c>
      <c r="T36" s="1">
        <f t="shared" si="9"/>
        <v>0.015625000000000003</v>
      </c>
      <c r="U36" s="1">
        <f t="shared" si="10"/>
        <v>0.012173202614379085</v>
      </c>
      <c r="V36" s="4" t="s">
        <v>86</v>
      </c>
      <c r="W36" s="1" t="e">
        <f t="shared" si="11"/>
        <v>#VALUE!</v>
      </c>
      <c r="X36" s="1" t="e">
        <f t="shared" si="12"/>
        <v>#VALUE!</v>
      </c>
      <c r="Y36" s="1" t="e">
        <f t="shared" si="13"/>
        <v>#VALUE!</v>
      </c>
      <c r="Z36" s="9" t="s">
        <v>86</v>
      </c>
      <c r="AA36" s="1" t="e">
        <f t="shared" si="14"/>
        <v>#VALUE!</v>
      </c>
      <c r="AB36" s="1" t="e">
        <f t="shared" si="15"/>
        <v>#VALUE!</v>
      </c>
      <c r="AC36" s="1" t="e">
        <f t="shared" si="16"/>
        <v>#VALUE!</v>
      </c>
      <c r="AD36" s="9" t="s">
        <v>86</v>
      </c>
      <c r="AE36" s="1" t="e">
        <f t="shared" si="17"/>
        <v>#VALUE!</v>
      </c>
      <c r="AF36" s="1" t="e">
        <f t="shared" si="18"/>
        <v>#VALUE!</v>
      </c>
      <c r="AG36" s="1" t="e">
        <f t="shared" si="19"/>
        <v>#VALUE!</v>
      </c>
    </row>
    <row r="37" spans="1:33" ht="12.75">
      <c r="A37">
        <v>20</v>
      </c>
      <c r="B37" t="s">
        <v>52</v>
      </c>
      <c r="C37" t="s">
        <v>65</v>
      </c>
      <c r="D37">
        <v>45</v>
      </c>
      <c r="E37" t="s">
        <v>15</v>
      </c>
      <c r="F37" s="2" t="s">
        <v>53</v>
      </c>
      <c r="G37" s="1" t="str">
        <f t="shared" si="0"/>
        <v>X</v>
      </c>
      <c r="H37" s="8">
        <v>0.09375</v>
      </c>
      <c r="I37" s="1">
        <f t="shared" si="1"/>
        <v>0.01768867924528302</v>
      </c>
      <c r="J37" s="9">
        <v>0.146875</v>
      </c>
      <c r="K37" s="1">
        <f t="shared" si="2"/>
        <v>0.053125000000000006</v>
      </c>
      <c r="L37" s="1">
        <f t="shared" si="3"/>
        <v>0.0166015625</v>
      </c>
      <c r="M37" s="1">
        <f t="shared" si="4"/>
        <v>0.017279411764705883</v>
      </c>
      <c r="N37" s="9" t="s">
        <v>65</v>
      </c>
      <c r="O37" s="1" t="e">
        <f t="shared" si="5"/>
        <v>#VALUE!</v>
      </c>
      <c r="P37" s="1" t="e">
        <f t="shared" si="6"/>
        <v>#VALUE!</v>
      </c>
      <c r="Q37" s="1" t="e">
        <f t="shared" si="7"/>
        <v>#VALUE!</v>
      </c>
      <c r="R37" s="9" t="s">
        <v>65</v>
      </c>
      <c r="S37" s="1" t="e">
        <f t="shared" si="8"/>
        <v>#VALUE!</v>
      </c>
      <c r="T37" s="1" t="e">
        <f t="shared" si="9"/>
        <v>#VALUE!</v>
      </c>
      <c r="U37" s="1" t="e">
        <f t="shared" si="10"/>
        <v>#VALUE!</v>
      </c>
      <c r="V37" s="4" t="s">
        <v>86</v>
      </c>
      <c r="W37" s="1" t="e">
        <f t="shared" si="11"/>
        <v>#VALUE!</v>
      </c>
      <c r="X37" s="1" t="e">
        <f t="shared" si="12"/>
        <v>#VALUE!</v>
      </c>
      <c r="Y37" s="1" t="e">
        <f t="shared" si="13"/>
        <v>#VALUE!</v>
      </c>
      <c r="Z37" s="9" t="s">
        <v>65</v>
      </c>
      <c r="AA37" s="1" t="e">
        <f t="shared" si="14"/>
        <v>#VALUE!</v>
      </c>
      <c r="AB37" s="1" t="e">
        <f t="shared" si="15"/>
        <v>#VALUE!</v>
      </c>
      <c r="AC37" s="1" t="e">
        <f t="shared" si="16"/>
        <v>#VALUE!</v>
      </c>
      <c r="AD37" s="9" t="s">
        <v>65</v>
      </c>
      <c r="AE37" s="1" t="e">
        <f t="shared" si="17"/>
        <v>#VALUE!</v>
      </c>
      <c r="AF37" s="1" t="e">
        <f t="shared" si="18"/>
        <v>#VALUE!</v>
      </c>
      <c r="AG37" s="1" t="e">
        <f t="shared" si="19"/>
        <v>#VALUE!</v>
      </c>
    </row>
    <row r="38" spans="1:33" ht="12.75">
      <c r="A38">
        <v>22</v>
      </c>
      <c r="B38" s="7" t="s">
        <v>56</v>
      </c>
      <c r="C38" s="7"/>
      <c r="D38" s="7">
        <v>28</v>
      </c>
      <c r="E38" s="7" t="s">
        <v>15</v>
      </c>
      <c r="F38" s="10" t="s">
        <v>57</v>
      </c>
      <c r="G38" s="1" t="str">
        <f t="shared" si="0"/>
        <v>x</v>
      </c>
      <c r="H38" s="8">
        <v>0.04027777777777778</v>
      </c>
      <c r="I38" s="1">
        <f t="shared" si="1"/>
        <v>0.007599580712788261</v>
      </c>
      <c r="J38" s="9">
        <v>0.06458333333333334</v>
      </c>
      <c r="K38" s="1">
        <f t="shared" si="2"/>
        <v>0.02430555555555556</v>
      </c>
      <c r="L38" s="1">
        <f t="shared" si="3"/>
        <v>0.007595486111111112</v>
      </c>
      <c r="M38" s="1">
        <f t="shared" si="4"/>
        <v>0.007598039215686275</v>
      </c>
      <c r="N38" s="9">
        <v>0.10729166666666667</v>
      </c>
      <c r="O38" s="1">
        <f t="shared" si="5"/>
        <v>0.042708333333333334</v>
      </c>
      <c r="P38" s="1">
        <f t="shared" si="6"/>
        <v>0.00805817610062893</v>
      </c>
      <c r="Q38" s="1">
        <f t="shared" si="7"/>
        <v>0.00777475845410628</v>
      </c>
      <c r="R38" s="9">
        <v>0.13472222222222222</v>
      </c>
      <c r="S38" s="1">
        <f t="shared" si="8"/>
        <v>0.02743055555555554</v>
      </c>
      <c r="T38" s="1">
        <f t="shared" si="9"/>
        <v>0.008572048611111107</v>
      </c>
      <c r="U38" s="1">
        <f t="shared" si="10"/>
        <v>0.00792483660130719</v>
      </c>
      <c r="V38" s="4">
        <v>0.1840277777777778</v>
      </c>
      <c r="W38" s="1">
        <f t="shared" si="11"/>
        <v>0.049305555555555575</v>
      </c>
      <c r="X38" s="1">
        <f t="shared" si="12"/>
        <v>0.009302935010482185</v>
      </c>
      <c r="Y38" s="1">
        <f t="shared" si="13"/>
        <v>0.008252366716492278</v>
      </c>
      <c r="Z38" s="9" t="s">
        <v>86</v>
      </c>
      <c r="AA38" s="1" t="e">
        <f t="shared" si="14"/>
        <v>#VALUE!</v>
      </c>
      <c r="AB38" s="1" t="e">
        <f t="shared" si="15"/>
        <v>#VALUE!</v>
      </c>
      <c r="AC38" s="1" t="e">
        <f t="shared" si="16"/>
        <v>#VALUE!</v>
      </c>
      <c r="AD38" s="9" t="s">
        <v>86</v>
      </c>
      <c r="AE38" s="1" t="e">
        <f t="shared" si="17"/>
        <v>#VALUE!</v>
      </c>
      <c r="AF38" s="1" t="e">
        <f t="shared" si="18"/>
        <v>#VALUE!</v>
      </c>
      <c r="AG38" s="1" t="e">
        <f t="shared" si="19"/>
        <v>#VALUE!</v>
      </c>
    </row>
    <row r="39" spans="1:33" ht="12.75">
      <c r="A39">
        <v>31</v>
      </c>
      <c r="B39" s="7" t="s">
        <v>76</v>
      </c>
      <c r="C39" s="7"/>
      <c r="D39" s="7">
        <v>34</v>
      </c>
      <c r="E39" s="7" t="s">
        <v>15</v>
      </c>
      <c r="F39" s="10" t="s">
        <v>77</v>
      </c>
      <c r="G39" s="1" t="str">
        <f t="shared" si="0"/>
        <v>X</v>
      </c>
      <c r="H39" s="8">
        <v>0.04027777777777778</v>
      </c>
      <c r="I39" s="1">
        <f t="shared" si="1"/>
        <v>0.007599580712788261</v>
      </c>
      <c r="J39" s="9">
        <v>0.0642361111111111</v>
      </c>
      <c r="K39" s="1">
        <f t="shared" si="2"/>
        <v>0.023958333333333325</v>
      </c>
      <c r="L39" s="1">
        <f t="shared" si="3"/>
        <v>0.0074869791666666635</v>
      </c>
      <c r="M39" s="1">
        <f t="shared" si="4"/>
        <v>0.007557189542483659</v>
      </c>
      <c r="N39" s="9">
        <v>0.1</v>
      </c>
      <c r="O39" s="1">
        <f t="shared" si="5"/>
        <v>0.0357638888888889</v>
      </c>
      <c r="P39" s="1">
        <f t="shared" si="6"/>
        <v>0.006747903563941302</v>
      </c>
      <c r="Q39" s="1">
        <f t="shared" si="7"/>
        <v>0.007246376811594203</v>
      </c>
      <c r="R39" s="9">
        <v>0.12013888888888889</v>
      </c>
      <c r="S39" s="1">
        <f t="shared" si="8"/>
        <v>0.020138888888888887</v>
      </c>
      <c r="T39" s="1">
        <f t="shared" si="9"/>
        <v>0.006293402777777777</v>
      </c>
      <c r="U39" s="1">
        <f t="shared" si="10"/>
        <v>0.007066993464052288</v>
      </c>
      <c r="V39" s="4" t="s">
        <v>86</v>
      </c>
      <c r="W39" s="1" t="e">
        <f t="shared" si="11"/>
        <v>#VALUE!</v>
      </c>
      <c r="X39" s="1" t="e">
        <f t="shared" si="12"/>
        <v>#VALUE!</v>
      </c>
      <c r="Y39" s="1" t="e">
        <f t="shared" si="13"/>
        <v>#VALUE!</v>
      </c>
      <c r="Z39" s="9" t="s">
        <v>65</v>
      </c>
      <c r="AA39" s="1" t="e">
        <f t="shared" si="14"/>
        <v>#VALUE!</v>
      </c>
      <c r="AB39" s="1" t="e">
        <f t="shared" si="15"/>
        <v>#VALUE!</v>
      </c>
      <c r="AC39" s="1" t="e">
        <f t="shared" si="16"/>
        <v>#VALUE!</v>
      </c>
      <c r="AD39" s="9" t="s">
        <v>65</v>
      </c>
      <c r="AE39" s="1" t="e">
        <f t="shared" si="17"/>
        <v>#VALUE!</v>
      </c>
      <c r="AF39" s="1" t="e">
        <f t="shared" si="18"/>
        <v>#VALUE!</v>
      </c>
      <c r="AG39" s="1" t="e">
        <f t="shared" si="19"/>
        <v>#VALUE!</v>
      </c>
    </row>
    <row r="40" spans="1:33" ht="12.75">
      <c r="A40">
        <v>34</v>
      </c>
      <c r="B40" s="7" t="s">
        <v>81</v>
      </c>
      <c r="C40" s="7"/>
      <c r="D40" s="7">
        <v>31</v>
      </c>
      <c r="E40" s="7" t="s">
        <v>15</v>
      </c>
      <c r="F40" s="7"/>
      <c r="G40" s="1" t="str">
        <f t="shared" si="0"/>
        <v>x</v>
      </c>
      <c r="H40" s="8">
        <v>0.04756944444444444</v>
      </c>
      <c r="I40" s="1">
        <f t="shared" si="1"/>
        <v>0.008975366876310273</v>
      </c>
      <c r="J40" s="9">
        <v>0.07465277777777778</v>
      </c>
      <c r="K40" s="1">
        <f t="shared" si="2"/>
        <v>0.027083333333333334</v>
      </c>
      <c r="L40" s="1">
        <f t="shared" si="3"/>
        <v>0.008463541666666666</v>
      </c>
      <c r="M40" s="1">
        <f t="shared" si="4"/>
        <v>0.008782679738562092</v>
      </c>
      <c r="N40" s="9">
        <v>0.12083333333333333</v>
      </c>
      <c r="O40" s="1">
        <f t="shared" si="5"/>
        <v>0.04618055555555556</v>
      </c>
      <c r="P40" s="1">
        <f t="shared" si="6"/>
        <v>0.008713312368972747</v>
      </c>
      <c r="Q40" s="1">
        <f t="shared" si="7"/>
        <v>0.008756038647342994</v>
      </c>
      <c r="R40" s="9">
        <v>0.1486111111111111</v>
      </c>
      <c r="S40" s="1">
        <f t="shared" si="8"/>
        <v>0.027777777777777776</v>
      </c>
      <c r="T40" s="1">
        <f t="shared" si="9"/>
        <v>0.008680555555555554</v>
      </c>
      <c r="U40" s="1">
        <f t="shared" si="10"/>
        <v>0.008741830065359477</v>
      </c>
      <c r="V40" s="4">
        <v>0.19722222222222222</v>
      </c>
      <c r="W40" s="1">
        <f t="shared" si="11"/>
        <v>0.048611111111111105</v>
      </c>
      <c r="X40" s="1">
        <f t="shared" si="12"/>
        <v>0.009171907756813416</v>
      </c>
      <c r="Y40" s="1">
        <f t="shared" si="13"/>
        <v>0.008844045839561535</v>
      </c>
      <c r="Z40" s="9">
        <v>0.22708333333333333</v>
      </c>
      <c r="AA40" s="1">
        <f t="shared" si="14"/>
        <v>0.029861111111111116</v>
      </c>
      <c r="AB40" s="1">
        <f t="shared" si="15"/>
        <v>0.009331597222222224</v>
      </c>
      <c r="AC40" s="1">
        <f t="shared" si="16"/>
        <v>0.008905228758169934</v>
      </c>
      <c r="AD40" s="9" t="s">
        <v>86</v>
      </c>
      <c r="AE40" s="1" t="e">
        <f t="shared" si="17"/>
        <v>#VALUE!</v>
      </c>
      <c r="AF40" s="1" t="e">
        <f t="shared" si="18"/>
        <v>#VALUE!</v>
      </c>
      <c r="AG40" s="1" t="e">
        <f t="shared" si="19"/>
        <v>#VALUE!</v>
      </c>
    </row>
    <row r="41" spans="7:33" ht="12.75">
      <c r="G41" s="1"/>
      <c r="H41" s="6"/>
      <c r="I41" s="1"/>
      <c r="J41" s="4"/>
      <c r="K41" s="1"/>
      <c r="L41" s="1"/>
      <c r="M41" s="1"/>
      <c r="N41" s="4"/>
      <c r="O41" s="1"/>
      <c r="P41" s="1"/>
      <c r="Q41" s="1"/>
      <c r="R41" s="4"/>
      <c r="S41" s="1"/>
      <c r="T41" s="1"/>
      <c r="U41" s="1"/>
      <c r="V41" s="4"/>
      <c r="W41" s="1"/>
      <c r="X41" s="1"/>
      <c r="Y41" s="1"/>
      <c r="Z41" s="4"/>
      <c r="AA41" s="1"/>
      <c r="AB41" s="1"/>
      <c r="AC41" s="1"/>
      <c r="AD41" s="4"/>
      <c r="AE41" s="1"/>
      <c r="AF41" s="1"/>
      <c r="AG41" s="1"/>
    </row>
    <row r="42" spans="7:33" ht="12.75">
      <c r="G42" s="1"/>
      <c r="H42" s="6"/>
      <c r="I42" s="1"/>
      <c r="J42" s="4"/>
      <c r="K42" s="1"/>
      <c r="L42" s="1"/>
      <c r="M42" s="1"/>
      <c r="N42" s="4"/>
      <c r="O42" s="1"/>
      <c r="P42" s="1"/>
      <c r="Q42" s="1"/>
      <c r="R42" s="4"/>
      <c r="S42" s="1"/>
      <c r="T42" s="1"/>
      <c r="U42" s="1"/>
      <c r="V42" s="4"/>
      <c r="W42" s="1"/>
      <c r="X42" s="1"/>
      <c r="Y42" s="1"/>
      <c r="Z42" s="4"/>
      <c r="AA42" s="1"/>
      <c r="AB42" s="1"/>
      <c r="AC42" s="1"/>
      <c r="AD42" s="4"/>
      <c r="AE42" s="1"/>
      <c r="AF42" s="1"/>
      <c r="AG42" s="1"/>
    </row>
    <row r="43" spans="7:33" ht="12.75">
      <c r="G43" s="1"/>
      <c r="H43" s="6"/>
      <c r="I43" s="1"/>
      <c r="J43" s="4"/>
      <c r="K43" s="1"/>
      <c r="L43" s="1"/>
      <c r="M43" s="1"/>
      <c r="N43" s="4"/>
      <c r="O43" s="1"/>
      <c r="P43" s="1"/>
      <c r="Q43" s="1"/>
      <c r="R43" s="4"/>
      <c r="S43" s="1"/>
      <c r="T43" s="1"/>
      <c r="U43" s="1"/>
      <c r="V43" s="4"/>
      <c r="W43" s="1"/>
      <c r="X43" s="1"/>
      <c r="Y43" s="1"/>
      <c r="Z43" s="4"/>
      <c r="AA43" s="1"/>
      <c r="AB43" s="1"/>
      <c r="AC43" s="1"/>
      <c r="AD43" s="4"/>
      <c r="AE43" s="1"/>
      <c r="AF43" s="1"/>
      <c r="AG43" s="1"/>
    </row>
    <row r="44" spans="7:33" ht="12.75">
      <c r="G44" s="1"/>
      <c r="H44" s="6"/>
      <c r="I44" s="1"/>
      <c r="J44" s="4"/>
      <c r="K44" s="1"/>
      <c r="L44" s="1"/>
      <c r="M44" s="1"/>
      <c r="N44" s="4"/>
      <c r="O44" s="1"/>
      <c r="P44" s="1"/>
      <c r="Q44" s="1"/>
      <c r="R44" s="4"/>
      <c r="S44" s="1"/>
      <c r="T44" s="1"/>
      <c r="U44" s="1"/>
      <c r="V44" s="4"/>
      <c r="W44" s="1"/>
      <c r="X44" s="1"/>
      <c r="Y44" s="1"/>
      <c r="Z44" s="4"/>
      <c r="AA44" s="1"/>
      <c r="AB44" s="1"/>
      <c r="AC44" s="1"/>
      <c r="AD44" s="4"/>
      <c r="AE44" s="1"/>
      <c r="AF44" s="1"/>
      <c r="AG44" s="1"/>
    </row>
    <row r="45" spans="7:33" ht="12.75">
      <c r="G45" s="1"/>
      <c r="H45" s="6"/>
      <c r="I45" s="1"/>
      <c r="J45" s="4"/>
      <c r="K45" s="1"/>
      <c r="L45" s="1"/>
      <c r="M45" s="1"/>
      <c r="N45" s="4"/>
      <c r="O45" s="1"/>
      <c r="P45" s="1"/>
      <c r="Q45" s="1"/>
      <c r="R45" s="4"/>
      <c r="S45" s="1"/>
      <c r="T45" s="1"/>
      <c r="U45" s="1"/>
      <c r="V45" s="4"/>
      <c r="W45" s="1"/>
      <c r="X45" s="1"/>
      <c r="Y45" s="1"/>
      <c r="Z45" s="4"/>
      <c r="AA45" s="1"/>
      <c r="AB45" s="1"/>
      <c r="AC45" s="1"/>
      <c r="AD45" s="4"/>
      <c r="AE45" s="1"/>
      <c r="AF45" s="1"/>
      <c r="AG45" s="1"/>
    </row>
    <row r="46" spans="7:33" ht="12.75">
      <c r="G46" s="1"/>
      <c r="H46" s="6"/>
      <c r="I46" s="1"/>
      <c r="J46" s="4"/>
      <c r="K46" s="1"/>
      <c r="L46" s="1"/>
      <c r="M46" s="1"/>
      <c r="N46" s="4"/>
      <c r="O46" s="1"/>
      <c r="P46" s="1"/>
      <c r="Q46" s="1"/>
      <c r="R46" s="4"/>
      <c r="S46" s="1"/>
      <c r="T46" s="1"/>
      <c r="U46" s="1"/>
      <c r="V46" s="4"/>
      <c r="W46" s="1"/>
      <c r="X46" s="1"/>
      <c r="Y46" s="1"/>
      <c r="Z46" s="4"/>
      <c r="AA46" s="1"/>
      <c r="AB46" s="1"/>
      <c r="AC46" s="1"/>
      <c r="AD46" s="4"/>
      <c r="AE46" s="1"/>
      <c r="AF46" s="1"/>
      <c r="AG46" s="1"/>
    </row>
    <row r="47" spans="7:33" ht="12.75">
      <c r="G47" s="1"/>
      <c r="H47" s="6"/>
      <c r="I47" s="1"/>
      <c r="J47" s="4"/>
      <c r="K47" s="1"/>
      <c r="L47" s="1"/>
      <c r="M47" s="1"/>
      <c r="N47" s="4"/>
      <c r="O47" s="1"/>
      <c r="P47" s="1"/>
      <c r="Q47" s="1"/>
      <c r="R47" s="4"/>
      <c r="S47" s="1"/>
      <c r="T47" s="1"/>
      <c r="U47" s="1"/>
      <c r="V47" s="4"/>
      <c r="W47" s="1"/>
      <c r="X47" s="1"/>
      <c r="Y47" s="1"/>
      <c r="Z47" s="4"/>
      <c r="AA47" s="1"/>
      <c r="AB47" s="1"/>
      <c r="AC47" s="1"/>
      <c r="AD47" s="4"/>
      <c r="AE47" s="1"/>
      <c r="AF47" s="1"/>
      <c r="AG47" s="1"/>
    </row>
    <row r="48" spans="7:33" ht="12.75">
      <c r="G48" s="1"/>
      <c r="H48" s="6"/>
      <c r="I48" s="1"/>
      <c r="J48" s="4"/>
      <c r="K48" s="1"/>
      <c r="L48" s="1"/>
      <c r="M48" s="1"/>
      <c r="N48" s="4"/>
      <c r="O48" s="1"/>
      <c r="P48" s="1"/>
      <c r="Q48" s="1"/>
      <c r="R48" s="4"/>
      <c r="S48" s="1"/>
      <c r="T48" s="1"/>
      <c r="U48" s="1"/>
      <c r="V48" s="4"/>
      <c r="W48" s="1"/>
      <c r="X48" s="1"/>
      <c r="Y48" s="1"/>
      <c r="Z48" s="4"/>
      <c r="AA48" s="1"/>
      <c r="AB48" s="1"/>
      <c r="AC48" s="1"/>
      <c r="AD48" s="4"/>
      <c r="AE48" s="1"/>
      <c r="AF48" s="1"/>
      <c r="AG48" s="1"/>
    </row>
    <row r="49" spans="7:33" ht="12.75">
      <c r="G49" s="1"/>
      <c r="H49" s="6"/>
      <c r="I49" s="1"/>
      <c r="J49" s="4"/>
      <c r="K49" s="1"/>
      <c r="L49" s="1"/>
      <c r="M49" s="1"/>
      <c r="N49" s="4"/>
      <c r="O49" s="1"/>
      <c r="P49" s="1"/>
      <c r="Q49" s="1"/>
      <c r="R49" s="4"/>
      <c r="S49" s="1"/>
      <c r="T49" s="1"/>
      <c r="U49" s="1"/>
      <c r="V49" s="4"/>
      <c r="W49" s="1"/>
      <c r="X49" s="1"/>
      <c r="Y49" s="1"/>
      <c r="Z49" s="4"/>
      <c r="AA49" s="1"/>
      <c r="AB49" s="1"/>
      <c r="AC49" s="1"/>
      <c r="AD49" s="4"/>
      <c r="AE49" s="1"/>
      <c r="AF49" s="1"/>
      <c r="AG49" s="1"/>
    </row>
    <row r="50" spans="7:33" ht="12.75">
      <c r="G50" s="1"/>
      <c r="H50" s="6"/>
      <c r="I50" s="1"/>
      <c r="J50" s="4"/>
      <c r="K50" s="1"/>
      <c r="L50" s="1"/>
      <c r="M50" s="1"/>
      <c r="N50" s="4"/>
      <c r="O50" s="1"/>
      <c r="P50" s="1"/>
      <c r="Q50" s="1"/>
      <c r="R50" s="4"/>
      <c r="S50" s="1"/>
      <c r="T50" s="1"/>
      <c r="U50" s="1"/>
      <c r="V50" s="4"/>
      <c r="W50" s="1"/>
      <c r="X50" s="1"/>
      <c r="Y50" s="1"/>
      <c r="Z50" s="4"/>
      <c r="AA50" s="1"/>
      <c r="AB50" s="1"/>
      <c r="AC50" s="1"/>
      <c r="AD50" s="4"/>
      <c r="AE50" s="1"/>
      <c r="AF50" s="1"/>
      <c r="AG50" s="1"/>
    </row>
    <row r="51" spans="7:33" ht="12.75">
      <c r="G51" s="1"/>
      <c r="H51" s="6"/>
      <c r="I51" s="1"/>
      <c r="J51" s="4"/>
      <c r="K51" s="1"/>
      <c r="L51" s="1"/>
      <c r="M51" s="1"/>
      <c r="N51" s="4"/>
      <c r="O51" s="1"/>
      <c r="P51" s="1"/>
      <c r="Q51" s="1"/>
      <c r="R51" s="4"/>
      <c r="S51" s="1"/>
      <c r="T51" s="1"/>
      <c r="U51" s="1"/>
      <c r="V51" s="4"/>
      <c r="W51" s="1"/>
      <c r="X51" s="1"/>
      <c r="Y51" s="1"/>
      <c r="Z51" s="4"/>
      <c r="AA51" s="1"/>
      <c r="AB51" s="1"/>
      <c r="AC51" s="1"/>
      <c r="AD51" s="4"/>
      <c r="AE51" s="1"/>
      <c r="AF51" s="1"/>
      <c r="AG51" s="1"/>
    </row>
    <row r="52" spans="7:33" ht="12.75">
      <c r="G52" s="1"/>
      <c r="H52" s="6"/>
      <c r="I52" s="1"/>
      <c r="J52" s="4"/>
      <c r="K52" s="1"/>
      <c r="L52" s="1"/>
      <c r="M52" s="1"/>
      <c r="N52" s="4"/>
      <c r="O52" s="1"/>
      <c r="P52" s="1"/>
      <c r="Q52" s="1"/>
      <c r="R52" s="4"/>
      <c r="S52" s="1"/>
      <c r="T52" s="1"/>
      <c r="U52" s="1"/>
      <c r="V52" s="4"/>
      <c r="W52" s="1"/>
      <c r="X52" s="1"/>
      <c r="Y52" s="1"/>
      <c r="Z52" s="4"/>
      <c r="AA52" s="1"/>
      <c r="AB52" s="1"/>
      <c r="AC52" s="1"/>
      <c r="AD52" s="4"/>
      <c r="AE52" s="1"/>
      <c r="AF52" s="1"/>
      <c r="AG52" s="1"/>
    </row>
    <row r="53" spans="7:33" ht="12.75">
      <c r="G53" s="1"/>
      <c r="H53" s="6"/>
      <c r="I53" s="1"/>
      <c r="J53" s="4"/>
      <c r="K53" s="1"/>
      <c r="L53" s="1"/>
      <c r="M53" s="1"/>
      <c r="N53" s="4"/>
      <c r="O53" s="1"/>
      <c r="P53" s="1"/>
      <c r="Q53" s="1"/>
      <c r="R53" s="4"/>
      <c r="S53" s="1"/>
      <c r="T53" s="1"/>
      <c r="U53" s="1"/>
      <c r="V53" s="4"/>
      <c r="W53" s="1"/>
      <c r="X53" s="1"/>
      <c r="Y53" s="1"/>
      <c r="Z53" s="4"/>
      <c r="AA53" s="1"/>
      <c r="AB53" s="1"/>
      <c r="AC53" s="1"/>
      <c r="AD53" s="4"/>
      <c r="AE53" s="1"/>
      <c r="AF53" s="1"/>
      <c r="AG53" s="1"/>
    </row>
    <row r="54" spans="7:33" ht="12.75">
      <c r="G54" s="1"/>
      <c r="H54" s="6"/>
      <c r="I54" s="1"/>
      <c r="J54" s="4"/>
      <c r="K54" s="1"/>
      <c r="L54" s="1"/>
      <c r="M54" s="1"/>
      <c r="N54" s="4"/>
      <c r="O54" s="1"/>
      <c r="P54" s="1"/>
      <c r="Q54" s="1"/>
      <c r="R54" s="4"/>
      <c r="S54" s="1"/>
      <c r="T54" s="1"/>
      <c r="U54" s="1"/>
      <c r="V54" s="4"/>
      <c r="W54" s="1"/>
      <c r="X54" s="1"/>
      <c r="Y54" s="1"/>
      <c r="Z54" s="4"/>
      <c r="AA54" s="1"/>
      <c r="AB54" s="1"/>
      <c r="AC54" s="1"/>
      <c r="AD54" s="4"/>
      <c r="AE54" s="1"/>
      <c r="AF54" s="1"/>
      <c r="AG54" s="1"/>
    </row>
    <row r="55" spans="7:33" ht="12.75">
      <c r="G55" s="1"/>
      <c r="H55" s="6"/>
      <c r="I55" s="1"/>
      <c r="J55" s="4"/>
      <c r="K55" s="1"/>
      <c r="L55" s="1"/>
      <c r="M55" s="1"/>
      <c r="N55" s="4"/>
      <c r="O55" s="1"/>
      <c r="P55" s="1"/>
      <c r="Q55" s="1"/>
      <c r="R55" s="4"/>
      <c r="S55" s="1"/>
      <c r="T55" s="1"/>
      <c r="U55" s="1"/>
      <c r="V55" s="4"/>
      <c r="W55" s="1"/>
      <c r="X55" s="1"/>
      <c r="Y55" s="1"/>
      <c r="Z55" s="4"/>
      <c r="AA55" s="1"/>
      <c r="AB55" s="1"/>
      <c r="AC55" s="1"/>
      <c r="AD55" s="4"/>
      <c r="AE55" s="1"/>
      <c r="AF55" s="1"/>
      <c r="AG55" s="1"/>
    </row>
    <row r="56" spans="7:33" ht="12.75">
      <c r="G56" s="1"/>
      <c r="H56" s="6"/>
      <c r="I56" s="1"/>
      <c r="J56" s="4"/>
      <c r="K56" s="1"/>
      <c r="L56" s="1"/>
      <c r="M56" s="1"/>
      <c r="N56" s="4"/>
      <c r="O56" s="1"/>
      <c r="P56" s="1"/>
      <c r="Q56" s="1"/>
      <c r="R56" s="4"/>
      <c r="S56" s="1"/>
      <c r="T56" s="1"/>
      <c r="U56" s="1"/>
      <c r="V56" s="4"/>
      <c r="W56" s="1"/>
      <c r="X56" s="1"/>
      <c r="Y56" s="1"/>
      <c r="Z56" s="4"/>
      <c r="AA56" s="1"/>
      <c r="AB56" s="1"/>
      <c r="AC56" s="1"/>
      <c r="AD56" s="4"/>
      <c r="AE56" s="1"/>
      <c r="AF56" s="1"/>
      <c r="AG56" s="1"/>
    </row>
    <row r="57" spans="7:33" ht="12.75">
      <c r="G57" s="1"/>
      <c r="H57" s="6"/>
      <c r="I57" s="1"/>
      <c r="J57" s="4"/>
      <c r="K57" s="1"/>
      <c r="L57" s="1"/>
      <c r="M57" s="1"/>
      <c r="N57" s="4"/>
      <c r="O57" s="1"/>
      <c r="P57" s="1"/>
      <c r="Q57" s="1"/>
      <c r="R57" s="4"/>
      <c r="S57" s="1"/>
      <c r="T57" s="1"/>
      <c r="U57" s="1"/>
      <c r="V57" s="4"/>
      <c r="W57" s="1"/>
      <c r="X57" s="1"/>
      <c r="Y57" s="1"/>
      <c r="Z57" s="4"/>
      <c r="AA57" s="1"/>
      <c r="AB57" s="1"/>
      <c r="AC57" s="1"/>
      <c r="AD57" s="4"/>
      <c r="AE57" s="1"/>
      <c r="AF57" s="1"/>
      <c r="AG57" s="1"/>
    </row>
    <row r="58" spans="7:33" ht="12.75">
      <c r="G58" s="1"/>
      <c r="H58" s="6"/>
      <c r="I58" s="1"/>
      <c r="J58" s="4"/>
      <c r="K58" s="1"/>
      <c r="L58" s="1"/>
      <c r="M58" s="1"/>
      <c r="N58" s="4"/>
      <c r="O58" s="1"/>
      <c r="P58" s="1"/>
      <c r="Q58" s="1"/>
      <c r="R58" s="4"/>
      <c r="S58" s="1"/>
      <c r="T58" s="1"/>
      <c r="U58" s="1"/>
      <c r="V58" s="4"/>
      <c r="W58" s="1"/>
      <c r="X58" s="1"/>
      <c r="Y58" s="1"/>
      <c r="Z58" s="4"/>
      <c r="AA58" s="1"/>
      <c r="AB58" s="1"/>
      <c r="AC58" s="1"/>
      <c r="AD58" s="4"/>
      <c r="AE58" s="1"/>
      <c r="AF58" s="1"/>
      <c r="AG58" s="1"/>
    </row>
    <row r="59" spans="7:33" ht="12.75">
      <c r="G59" s="1"/>
      <c r="H59" s="6"/>
      <c r="I59" s="1"/>
      <c r="J59" s="4"/>
      <c r="K59" s="1"/>
      <c r="L59" s="1"/>
      <c r="M59" s="1"/>
      <c r="N59" s="4"/>
      <c r="O59" s="1"/>
      <c r="P59" s="1"/>
      <c r="Q59" s="1"/>
      <c r="R59" s="4"/>
      <c r="S59" s="1"/>
      <c r="T59" s="1"/>
      <c r="U59" s="1"/>
      <c r="V59" s="4"/>
      <c r="W59" s="1"/>
      <c r="X59" s="1"/>
      <c r="Y59" s="1"/>
      <c r="Z59" s="4"/>
      <c r="AA59" s="1"/>
      <c r="AB59" s="1"/>
      <c r="AC59" s="1"/>
      <c r="AD59" s="4"/>
      <c r="AE59" s="1"/>
      <c r="AF59" s="1"/>
      <c r="AG59" s="1"/>
    </row>
    <row r="60" spans="7:33" ht="12.75">
      <c r="G60" s="1"/>
      <c r="H60" s="6"/>
      <c r="I60" s="1"/>
      <c r="J60" s="4"/>
      <c r="K60" s="1"/>
      <c r="L60" s="1"/>
      <c r="M60" s="1"/>
      <c r="N60" s="4"/>
      <c r="O60" s="1"/>
      <c r="P60" s="1"/>
      <c r="Q60" s="1"/>
      <c r="R60" s="4"/>
      <c r="S60" s="1"/>
      <c r="T60" s="1"/>
      <c r="U60" s="1"/>
      <c r="V60" s="4"/>
      <c r="W60" s="1"/>
      <c r="X60" s="1"/>
      <c r="Y60" s="1"/>
      <c r="Z60" s="4"/>
      <c r="AA60" s="1"/>
      <c r="AB60" s="1"/>
      <c r="AC60" s="1"/>
      <c r="AD60" s="4"/>
      <c r="AE60" s="1"/>
      <c r="AF60" s="1"/>
      <c r="AG60" s="1"/>
    </row>
    <row r="61" spans="7:33" ht="12.75">
      <c r="G61" s="1"/>
      <c r="H61" s="6"/>
      <c r="I61" s="1"/>
      <c r="J61" s="4"/>
      <c r="K61" s="1"/>
      <c r="L61" s="1"/>
      <c r="M61" s="1"/>
      <c r="N61" s="4"/>
      <c r="O61" s="1"/>
      <c r="P61" s="1"/>
      <c r="Q61" s="1"/>
      <c r="R61" s="4"/>
      <c r="S61" s="1"/>
      <c r="T61" s="1"/>
      <c r="U61" s="1"/>
      <c r="V61" s="4"/>
      <c r="W61" s="1"/>
      <c r="X61" s="1"/>
      <c r="Y61" s="1"/>
      <c r="Z61" s="4"/>
      <c r="AA61" s="1"/>
      <c r="AB61" s="1"/>
      <c r="AC61" s="1"/>
      <c r="AD61" s="4"/>
      <c r="AE61" s="1"/>
      <c r="AF61" s="1"/>
      <c r="AG61" s="1"/>
    </row>
    <row r="62" spans="7:33" ht="12.75">
      <c r="G62" s="1"/>
      <c r="H62" s="6"/>
      <c r="I62" s="1"/>
      <c r="J62" s="4"/>
      <c r="K62" s="1"/>
      <c r="L62" s="1"/>
      <c r="M62" s="1"/>
      <c r="N62" s="4"/>
      <c r="O62" s="1"/>
      <c r="P62" s="1"/>
      <c r="Q62" s="1"/>
      <c r="R62" s="4"/>
      <c r="S62" s="1"/>
      <c r="T62" s="1"/>
      <c r="U62" s="1"/>
      <c r="V62" s="4"/>
      <c r="W62" s="1"/>
      <c r="X62" s="1"/>
      <c r="Y62" s="1"/>
      <c r="Z62" s="4"/>
      <c r="AA62" s="1"/>
      <c r="AB62" s="1"/>
      <c r="AC62" s="1"/>
      <c r="AD62" s="4"/>
      <c r="AE62" s="1"/>
      <c r="AF62" s="1"/>
      <c r="AG62" s="1"/>
    </row>
    <row r="63" spans="7:33" ht="12.75">
      <c r="G63" s="1"/>
      <c r="H63" s="6"/>
      <c r="I63" s="1"/>
      <c r="J63" s="4"/>
      <c r="K63" s="1"/>
      <c r="L63" s="1"/>
      <c r="M63" s="1"/>
      <c r="N63" s="4"/>
      <c r="O63" s="1"/>
      <c r="P63" s="1"/>
      <c r="Q63" s="1"/>
      <c r="R63" s="4"/>
      <c r="S63" s="1"/>
      <c r="T63" s="1"/>
      <c r="U63" s="1"/>
      <c r="V63" s="4"/>
      <c r="W63" s="1"/>
      <c r="X63" s="1"/>
      <c r="Y63" s="1"/>
      <c r="Z63" s="4"/>
      <c r="AA63" s="1"/>
      <c r="AB63" s="1"/>
      <c r="AC63" s="1"/>
      <c r="AD63" s="4"/>
      <c r="AE63" s="1"/>
      <c r="AF63" s="1"/>
      <c r="AG63" s="1"/>
    </row>
  </sheetData>
  <hyperlinks>
    <hyperlink ref="F7" r:id="rId1" display="tpharley@fuse.net"/>
    <hyperlink ref="F23" r:id="rId2" display="kray39@msn.com"/>
    <hyperlink ref="F28" r:id="rId3" display="mamabettys@aol.com"/>
    <hyperlink ref="F30" r:id="rId4" display="ayersmegan@yahoo.com"/>
    <hyperlink ref="F10" r:id="rId5" display="byoung@docuvision.com"/>
    <hyperlink ref="F31" r:id="rId6" display="stmock@attglobal.net"/>
    <hyperlink ref="F13" r:id="rId7" display="garyhemm@netzero.net"/>
    <hyperlink ref="F27" r:id="rId8" display="runrosierun@yahoo.com"/>
    <hyperlink ref="F32" r:id="rId9" display="huff50K@aol.com"/>
    <hyperlink ref="F33" r:id="rId10" display="frankfenton@excite.com"/>
    <hyperlink ref="F34" r:id="rId11" display="whipper@siscom.net"/>
    <hyperlink ref="F21" r:id="rId12" display="edmundsa@ci.hamilton.oh.us"/>
    <hyperlink ref="F35" r:id="rId13" display="jaddon@aol.com"/>
    <hyperlink ref="F15" r:id="rId14" display="dsouth@amig.com"/>
    <hyperlink ref="F12" r:id="rId15" display="kebshafe@aol.com"/>
    <hyperlink ref="F37" r:id="rId16" display="rplatt@fuse.net"/>
    <hyperlink ref="F25" r:id="rId17" display="rob.apple@nukote.com"/>
    <hyperlink ref="F38" r:id="rId18" display="jessewilson@bellsouth.net"/>
    <hyperlink ref="F14" r:id="rId19" display="bmmonty@juno.com"/>
    <hyperlink ref="F29" r:id="rId20" display="pfreeland@diyannihomes.net"/>
    <hyperlink ref="F9" r:id="rId21" display="steveadkisson@musician.org"/>
    <hyperlink ref="F8" r:id="rId22" display="johnhemsky@yahoo.com"/>
    <hyperlink ref="F17" r:id="rId23" display="tkapres@aol.com"/>
    <hyperlink ref="F22" r:id="rId24" display="paulett10k@aol.com"/>
    <hyperlink ref="F18" r:id="rId25" display="williamlosey330@hotmail.com"/>
    <hyperlink ref="F39" r:id="rId26" display="rick.finn@cbws.com"/>
    <hyperlink ref="F26" r:id="rId27" display="brettnavin@yahoo.com"/>
    <hyperlink ref="F11" r:id="rId28" display="jsites@netusa1.net"/>
    <hyperlink ref="F19" r:id="rId29" display="engebo@nwlsd.org"/>
  </hyperlinks>
  <printOptions/>
  <pageMargins left="0.75" right="0.75" top="1" bottom="1" header="0.5" footer="0.5"/>
  <pageSetup horizontalDpi="600" verticalDpi="600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International Paper</dc:creator>
  <cp:keywords/>
  <dc:description/>
  <cp:lastModifiedBy>HP Authorized Customer</cp:lastModifiedBy>
  <dcterms:created xsi:type="dcterms:W3CDTF">2003-11-15T15:00:49Z</dcterms:created>
  <dcterms:modified xsi:type="dcterms:W3CDTF">2006-01-21T01:38:21Z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