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<sst xmlns="http://schemas.openxmlformats.org/spreadsheetml/2006/main" count="154" uniqueCount="60">
  <si>
    <t>Mt Airy Park, Cincinnati, OH</t>
  </si>
  <si>
    <t>Race Number</t>
  </si>
  <si>
    <t>Name</t>
  </si>
  <si>
    <t>Final Time</t>
  </si>
  <si>
    <t>8.5M</t>
  </si>
  <si>
    <t>17M</t>
  </si>
  <si>
    <t>50K</t>
  </si>
  <si>
    <t xml:space="preserve"> </t>
  </si>
  <si>
    <t>Split</t>
  </si>
  <si>
    <t>Pace/mile</t>
  </si>
  <si>
    <t>Overall</t>
  </si>
  <si>
    <t>Age</t>
  </si>
  <si>
    <t>Sex</t>
  </si>
  <si>
    <t>5.3M</t>
  </si>
  <si>
    <t>13.8M</t>
  </si>
  <si>
    <t>Trekers</t>
  </si>
  <si>
    <t>22.3M</t>
  </si>
  <si>
    <t>25.5M</t>
  </si>
  <si>
    <t>2004 Stone Steps 50K Race Results</t>
  </si>
  <si>
    <t>October 24th, 2004</t>
  </si>
  <si>
    <t>Tom Possert</t>
  </si>
  <si>
    <t>M</t>
  </si>
  <si>
    <t>Mike Allen</t>
  </si>
  <si>
    <t>W</t>
  </si>
  <si>
    <t>Joseph Wright</t>
  </si>
  <si>
    <t>Harold Buck</t>
  </si>
  <si>
    <t>Gary Hemmelgarn</t>
  </si>
  <si>
    <t>David Corfman</t>
  </si>
  <si>
    <t>Rob Truscott</t>
  </si>
  <si>
    <t>Bill Losey</t>
  </si>
  <si>
    <t>Bob Engel</t>
  </si>
  <si>
    <t>Justin Bakken</t>
  </si>
  <si>
    <t>Molly Moilanen</t>
  </si>
  <si>
    <t>Robert Siegel</t>
  </si>
  <si>
    <t>John Nichols</t>
  </si>
  <si>
    <t>Pete Shafer</t>
  </si>
  <si>
    <t>Course Record</t>
  </si>
  <si>
    <t xml:space="preserve">Patti Paulett </t>
  </si>
  <si>
    <t>Linda Barhorst</t>
  </si>
  <si>
    <t>Arthur Moore Trek</t>
  </si>
  <si>
    <t>Rosemary Evans Trek</t>
  </si>
  <si>
    <t>Frank Fenton Trek</t>
  </si>
  <si>
    <t>Wesley Fenton Trek</t>
  </si>
  <si>
    <t>Rob Apple Trek</t>
  </si>
  <si>
    <t>Timothy Nicodemus</t>
  </si>
  <si>
    <t>Al Eder</t>
  </si>
  <si>
    <t>Tom Earle</t>
  </si>
  <si>
    <t>Brian Young</t>
  </si>
  <si>
    <t>John Hemsky</t>
  </si>
  <si>
    <t>3rd M</t>
  </si>
  <si>
    <t>2nd M</t>
  </si>
  <si>
    <t>1st M</t>
  </si>
  <si>
    <t>1st - 40-50M</t>
  </si>
  <si>
    <t>1st W</t>
  </si>
  <si>
    <t>2nd W</t>
  </si>
  <si>
    <t>3rd W</t>
  </si>
  <si>
    <t>1st &gt;60</t>
  </si>
  <si>
    <t>2nd 40-50</t>
  </si>
  <si>
    <t>1st 50-60</t>
  </si>
  <si>
    <t>2nd 50-60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</si>
</sst>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1" fontId="2" fillId="0" borderId="0" xfId="0" applyNumberFormat="1" applyFont="1" applyFill="1" applyAlignment="1">
      <alignment/>
    </xf>
    <xf numFmtId="0" fontId="0" fillId="0" borderId="0" xfId="0" applyAlignment="1" applyProtection="1">
      <alignment/>
      <protection locked="0"/>
    </xf>
    <xf numFmtId="21" fontId="2" fillId="0" borderId="0" xfId="0" applyNumberFormat="1" applyFont="1" applyFill="1" applyAlignment="1" applyProtection="1">
      <alignment/>
      <protection locked="0"/>
    </xf>
    <xf numFmtId="21" fontId="2" fillId="0" borderId="0" xfId="0" applyNumberFormat="1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workbookViewId="0" topLeftCell="A1">
      <selection activeCell="F1" sqref="F1:F16384"/>
    </sheetView>
  </sheetViews>
  <sheetFormatPr defaultColWidth="9.140625" defaultRowHeight="12.75"/>
  <cols>
    <col min="1" max="1" width="12.7109375" style="0" customWidth="1"/>
    <col min="2" max="2" width="26.57421875" style="0" customWidth="1"/>
    <col min="3" max="3" width="7.140625" style="0" hidden="1" customWidth="1"/>
    <col min="4" max="4" width="8.28125" style="0" customWidth="1"/>
    <col min="5" max="5" width="7.421875" style="0" customWidth="1"/>
    <col min="6" max="6" width="10.7109375" style="0" customWidth="1"/>
    <col min="7" max="7" width="9.140625" style="4" customWidth="1"/>
    <col min="9" max="9" width="9.140625" style="2" customWidth="1"/>
    <col min="13" max="13" width="9.140625" style="2" customWidth="1"/>
    <col min="17" max="17" width="9.140625" style="2" customWidth="1"/>
    <col min="21" max="21" width="9.140625" style="2" customWidth="1"/>
    <col min="25" max="25" width="9.140625" style="2" customWidth="1"/>
    <col min="29" max="29" width="9.140625" style="2" customWidth="1"/>
  </cols>
  <sheetData>
    <row r="1" spans="1:25" ht="12.75">
      <c r="A1" t="s">
        <v>18</v>
      </c>
      <c r="D1" t="s">
        <v>36</v>
      </c>
      <c r="F1" s="1">
        <v>0.19908564814814814</v>
      </c>
      <c r="G1" s="4">
        <v>2003</v>
      </c>
      <c r="H1" t="s">
        <v>20</v>
      </c>
      <c r="J1" t="s">
        <v>21</v>
      </c>
      <c r="Y1" s="2" t="s">
        <v>7</v>
      </c>
    </row>
    <row r="2" spans="1:28" ht="12.75">
      <c r="A2" t="s">
        <v>0</v>
      </c>
      <c r="D2" t="s">
        <v>36</v>
      </c>
      <c r="F2" s="1">
        <v>0.2977199074074074</v>
      </c>
      <c r="G2" s="4">
        <v>2003</v>
      </c>
      <c r="H2" s="6" t="s">
        <v>37</v>
      </c>
      <c r="J2" t="s">
        <v>23</v>
      </c>
      <c r="AB2" t="s">
        <v>7</v>
      </c>
    </row>
    <row r="3" spans="1:32" ht="12.75">
      <c r="A3" t="s">
        <v>19</v>
      </c>
      <c r="H3" t="s">
        <v>8</v>
      </c>
      <c r="K3" t="s">
        <v>8</v>
      </c>
      <c r="L3" t="s">
        <v>10</v>
      </c>
      <c r="O3" t="s">
        <v>8</v>
      </c>
      <c r="P3" t="s">
        <v>10</v>
      </c>
      <c r="S3" t="s">
        <v>8</v>
      </c>
      <c r="T3" t="s">
        <v>10</v>
      </c>
      <c r="W3" t="s">
        <v>8</v>
      </c>
      <c r="X3" t="s">
        <v>10</v>
      </c>
      <c r="AA3" t="s">
        <v>8</v>
      </c>
      <c r="AB3" t="s">
        <v>10</v>
      </c>
      <c r="AE3" t="s">
        <v>8</v>
      </c>
      <c r="AF3" t="s">
        <v>10</v>
      </c>
    </row>
    <row r="4" spans="1:32" ht="12.75">
      <c r="A4" t="s">
        <v>1</v>
      </c>
      <c r="B4" t="s">
        <v>2</v>
      </c>
      <c r="C4" t="s">
        <v>15</v>
      </c>
      <c r="D4" t="s">
        <v>11</v>
      </c>
      <c r="E4" t="s">
        <v>12</v>
      </c>
      <c r="F4" t="s">
        <v>3</v>
      </c>
      <c r="G4" s="4" t="s">
        <v>13</v>
      </c>
      <c r="H4" t="s">
        <v>9</v>
      </c>
      <c r="I4" s="2" t="s">
        <v>4</v>
      </c>
      <c r="J4" t="s">
        <v>8</v>
      </c>
      <c r="K4" t="s">
        <v>9</v>
      </c>
      <c r="L4" t="s">
        <v>9</v>
      </c>
      <c r="M4" s="2" t="s">
        <v>14</v>
      </c>
      <c r="N4" t="s">
        <v>8</v>
      </c>
      <c r="O4" t="s">
        <v>9</v>
      </c>
      <c r="P4" t="s">
        <v>9</v>
      </c>
      <c r="Q4" s="2" t="s">
        <v>5</v>
      </c>
      <c r="R4" t="s">
        <v>8</v>
      </c>
      <c r="S4" t="s">
        <v>9</v>
      </c>
      <c r="T4" t="s">
        <v>9</v>
      </c>
      <c r="U4" s="2" t="s">
        <v>16</v>
      </c>
      <c r="V4" t="s">
        <v>8</v>
      </c>
      <c r="W4" t="s">
        <v>9</v>
      </c>
      <c r="X4" t="s">
        <v>9</v>
      </c>
      <c r="Y4" s="2" t="s">
        <v>17</v>
      </c>
      <c r="Z4" t="s">
        <v>8</v>
      </c>
      <c r="AA4" t="s">
        <v>9</v>
      </c>
      <c r="AB4" t="s">
        <v>9</v>
      </c>
      <c r="AC4" s="2" t="s">
        <v>6</v>
      </c>
      <c r="AD4" t="s">
        <v>8</v>
      </c>
      <c r="AE4" t="s">
        <v>9</v>
      </c>
      <c r="AF4" t="s">
        <v>9</v>
      </c>
    </row>
    <row r="5" spans="7:16" ht="12.75">
      <c r="G5" s="4" t="s">
        <v>7</v>
      </c>
      <c r="P5" t="s">
        <v>7</v>
      </c>
    </row>
    <row r="6" spans="1:28" ht="12.75">
      <c r="A6" t="s">
        <v>7</v>
      </c>
      <c r="F6" s="1" t="s">
        <v>7</v>
      </c>
      <c r="G6" s="5"/>
      <c r="H6" s="1"/>
      <c r="I6" s="3"/>
      <c r="J6" s="1"/>
      <c r="K6" s="1"/>
      <c r="L6" s="1"/>
      <c r="M6" s="3"/>
      <c r="N6" s="1"/>
      <c r="O6" s="1"/>
      <c r="P6" s="1">
        <f>+P27*31</f>
        <v>0.3041968599033816</v>
      </c>
      <c r="Q6" s="3"/>
      <c r="R6" s="1"/>
      <c r="S6" s="1"/>
      <c r="T6" s="1"/>
      <c r="U6" s="3"/>
      <c r="V6" s="1"/>
      <c r="W6" s="1"/>
      <c r="X6" s="1"/>
      <c r="Y6" s="3"/>
      <c r="Z6" s="1"/>
      <c r="AA6" s="1"/>
      <c r="AB6" s="1"/>
    </row>
    <row r="7" spans="1:33" ht="12.75">
      <c r="A7">
        <v>26</v>
      </c>
      <c r="B7" s="6" t="s">
        <v>48</v>
      </c>
      <c r="D7" s="6">
        <v>35</v>
      </c>
      <c r="E7" s="6" t="s">
        <v>21</v>
      </c>
      <c r="F7" s="1">
        <f aca="true" t="shared" si="0" ref="F7:F32">+AC7</f>
        <v>0.1997685185185185</v>
      </c>
      <c r="G7" s="7">
        <v>0.033680555555555554</v>
      </c>
      <c r="H7" s="1">
        <f aca="true" t="shared" si="1" ref="H7:H32">+G7/5.3</f>
        <v>0.00635482180293501</v>
      </c>
      <c r="I7" s="7">
        <v>0.05486111111111111</v>
      </c>
      <c r="J7" s="1">
        <f aca="true" t="shared" si="2" ref="J7:J32">+I7-G7</f>
        <v>0.021180555555555557</v>
      </c>
      <c r="K7" s="1">
        <f aca="true" t="shared" si="3" ref="K7:K32">+J7/3.2</f>
        <v>0.006618923611111111</v>
      </c>
      <c r="L7" s="1">
        <f aca="true" t="shared" si="4" ref="L7:L32">+I7/8.5</f>
        <v>0.0064542483660130715</v>
      </c>
      <c r="M7" s="7">
        <v>0.0875</v>
      </c>
      <c r="N7" s="1">
        <f aca="true" t="shared" si="5" ref="N7:N32">+M7-I7</f>
        <v>0.032638888888888884</v>
      </c>
      <c r="O7" s="1">
        <f aca="true" t="shared" si="6" ref="O7:O32">+N7/5.3</f>
        <v>0.006158280922431865</v>
      </c>
      <c r="P7" s="1">
        <f aca="true" t="shared" si="7" ref="P7:P32">+M7/13.8</f>
        <v>0.006340579710144927</v>
      </c>
      <c r="Q7" s="7">
        <v>0.1076388888888889</v>
      </c>
      <c r="R7" s="1">
        <f aca="true" t="shared" si="8" ref="R7:R32">+Q7-M7</f>
        <v>0.0201388888888889</v>
      </c>
      <c r="S7" s="1">
        <f aca="true" t="shared" si="9" ref="S7:S32">+R7/3.2</f>
        <v>0.0062934027777777814</v>
      </c>
      <c r="T7" s="1">
        <f aca="true" t="shared" si="10" ref="T7:T32">+Q7/17</f>
        <v>0.006331699346405229</v>
      </c>
      <c r="U7" s="7">
        <v>0.14097222222222222</v>
      </c>
      <c r="V7" s="1">
        <f aca="true" t="shared" si="11" ref="V7:V32">+U7-Q7</f>
        <v>0.033333333333333326</v>
      </c>
      <c r="W7" s="1">
        <f aca="true" t="shared" si="12" ref="W7:W32">+V7/5.3</f>
        <v>0.0062893081761006275</v>
      </c>
      <c r="X7" s="1">
        <f aca="true" t="shared" si="13" ref="X7:X32">+U7/22.3</f>
        <v>0.0063216243148978574</v>
      </c>
      <c r="Y7" s="7">
        <v>0.16319444444444445</v>
      </c>
      <c r="Z7" s="1">
        <f aca="true" t="shared" si="14" ref="Z7:Z32">+Y7-U7</f>
        <v>0.022222222222222227</v>
      </c>
      <c r="AA7" s="1">
        <f aca="true" t="shared" si="15" ref="AA7:AA32">+Z7/3.2</f>
        <v>0.006944444444444446</v>
      </c>
      <c r="AB7" s="1">
        <f aca="true" t="shared" si="16" ref="AB7:AB32">+Y7/25.5</f>
        <v>0.006399782135076253</v>
      </c>
      <c r="AC7" s="7">
        <v>0.1997685185185185</v>
      </c>
      <c r="AD7" s="1">
        <f aca="true" t="shared" si="17" ref="AD7:AD32">+AC7-Y7</f>
        <v>0.036574074074074064</v>
      </c>
      <c r="AE7" s="1">
        <f aca="true" t="shared" si="18" ref="AE7:AE32">+AD7/5.3</f>
        <v>0.006900768693221522</v>
      </c>
      <c r="AF7" s="1">
        <f aca="true" t="shared" si="19" ref="AF7:AF32">+AC7/31.2</f>
        <v>0.006402837132003798</v>
      </c>
      <c r="AG7" t="s">
        <v>51</v>
      </c>
    </row>
    <row r="8" spans="1:33" ht="12.75">
      <c r="A8">
        <v>1</v>
      </c>
      <c r="B8" t="s">
        <v>20</v>
      </c>
      <c r="D8">
        <v>41</v>
      </c>
      <c r="E8" t="s">
        <v>21</v>
      </c>
      <c r="F8" s="1">
        <f>+AC8</f>
        <v>0.20525462962962962</v>
      </c>
      <c r="G8" s="7">
        <v>0.033680555555555554</v>
      </c>
      <c r="H8" s="1">
        <f>+G8/5.3</f>
        <v>0.00635482180293501</v>
      </c>
      <c r="I8" s="7">
        <v>0.05451388888888889</v>
      </c>
      <c r="J8" s="1">
        <f>+I8-G8</f>
        <v>0.020833333333333336</v>
      </c>
      <c r="K8" s="1">
        <f>+J8/3.2</f>
        <v>0.006510416666666667</v>
      </c>
      <c r="L8" s="1">
        <f>+I8/8.5</f>
        <v>0.006413398692810457</v>
      </c>
      <c r="M8" s="7">
        <v>0.08923611111111111</v>
      </c>
      <c r="N8" s="1">
        <f>+M8-I8</f>
        <v>0.034722222222222224</v>
      </c>
      <c r="O8" s="1">
        <f>+N8/5.3</f>
        <v>0.006551362683438156</v>
      </c>
      <c r="P8" s="1">
        <f>+M8/13.8</f>
        <v>0.006466384863123994</v>
      </c>
      <c r="Q8" s="7">
        <v>0.1111111111111111</v>
      </c>
      <c r="R8" s="1">
        <f>+Q8-M8</f>
        <v>0.02187499999999999</v>
      </c>
      <c r="S8" s="1">
        <f>+R8/3.2</f>
        <v>0.006835937499999997</v>
      </c>
      <c r="T8" s="1">
        <f>+Q8/17</f>
        <v>0.0065359477124183</v>
      </c>
      <c r="U8" s="7">
        <v>0.1451388888888889</v>
      </c>
      <c r="V8" s="1">
        <f>+U8-Q8</f>
        <v>0.034027777777777796</v>
      </c>
      <c r="W8" s="1">
        <f>+V8/5.3</f>
        <v>0.0064203354297693955</v>
      </c>
      <c r="X8" s="1">
        <f>+U8/22.3</f>
        <v>0.006508470353761834</v>
      </c>
      <c r="Y8" s="7">
        <v>0.16666666666666666</v>
      </c>
      <c r="Z8" s="1">
        <f>+Y8-U8</f>
        <v>0.021527777777777757</v>
      </c>
      <c r="AA8" s="1">
        <f>+Z8/3.2</f>
        <v>0.006727430555555549</v>
      </c>
      <c r="AB8" s="1">
        <f>+Y8/25.5</f>
        <v>0.0065359477124183</v>
      </c>
      <c r="AC8" s="7">
        <v>0.20525462962962962</v>
      </c>
      <c r="AD8" s="1">
        <f>+AC8-Y8</f>
        <v>0.03858796296296296</v>
      </c>
      <c r="AE8" s="1">
        <f>+AD8/5.3</f>
        <v>0.007280747728860937</v>
      </c>
      <c r="AF8" s="1">
        <f>+AC8/31.2</f>
        <v>0.006578674026590693</v>
      </c>
      <c r="AG8" t="s">
        <v>50</v>
      </c>
    </row>
    <row r="9" spans="1:33" ht="12.75">
      <c r="A9">
        <v>13</v>
      </c>
      <c r="B9" s="6" t="s">
        <v>28</v>
      </c>
      <c r="C9" s="6"/>
      <c r="D9" s="6">
        <v>41</v>
      </c>
      <c r="E9" s="6" t="s">
        <v>21</v>
      </c>
      <c r="F9" s="1">
        <f t="shared" si="0"/>
        <v>0.2103935185185185</v>
      </c>
      <c r="G9" s="7">
        <v>0.033680555555555554</v>
      </c>
      <c r="H9" s="1">
        <f t="shared" si="1"/>
        <v>0.00635482180293501</v>
      </c>
      <c r="I9" s="7">
        <v>0.05486111111111111</v>
      </c>
      <c r="J9" s="1">
        <f t="shared" si="2"/>
        <v>0.021180555555555557</v>
      </c>
      <c r="K9" s="1">
        <f t="shared" si="3"/>
        <v>0.006618923611111111</v>
      </c>
      <c r="L9" s="1">
        <f t="shared" si="4"/>
        <v>0.0064542483660130715</v>
      </c>
      <c r="M9" s="7">
        <v>0.08923611111111111</v>
      </c>
      <c r="N9" s="1">
        <f t="shared" si="5"/>
        <v>0.034375</v>
      </c>
      <c r="O9" s="1">
        <f t="shared" si="6"/>
        <v>0.006485849056603775</v>
      </c>
      <c r="P9" s="1">
        <f t="shared" si="7"/>
        <v>0.006466384863123994</v>
      </c>
      <c r="Q9" s="7">
        <v>0.1111111111111111</v>
      </c>
      <c r="R9" s="1">
        <f t="shared" si="8"/>
        <v>0.02187499999999999</v>
      </c>
      <c r="S9" s="1">
        <f t="shared" si="9"/>
        <v>0.006835937499999997</v>
      </c>
      <c r="T9" s="1">
        <f t="shared" si="10"/>
        <v>0.0065359477124183</v>
      </c>
      <c r="U9" s="7">
        <v>0.1451388888888889</v>
      </c>
      <c r="V9" s="1">
        <f t="shared" si="11"/>
        <v>0.034027777777777796</v>
      </c>
      <c r="W9" s="1">
        <f t="shared" si="12"/>
        <v>0.0064203354297693955</v>
      </c>
      <c r="X9" s="1">
        <f t="shared" si="13"/>
        <v>0.006508470353761834</v>
      </c>
      <c r="Y9" s="7">
        <v>0.16805555555555554</v>
      </c>
      <c r="Z9" s="1">
        <f t="shared" si="14"/>
        <v>0.02291666666666664</v>
      </c>
      <c r="AA9" s="1">
        <f t="shared" si="15"/>
        <v>0.007161458333333325</v>
      </c>
      <c r="AB9" s="1">
        <f t="shared" si="16"/>
        <v>0.0065904139433551195</v>
      </c>
      <c r="AC9" s="7">
        <v>0.2103935185185185</v>
      </c>
      <c r="AD9" s="1">
        <f t="shared" si="17"/>
        <v>0.042337962962962966</v>
      </c>
      <c r="AE9" s="1">
        <f t="shared" si="18"/>
        <v>0.007988294898672258</v>
      </c>
      <c r="AF9" s="1">
        <f t="shared" si="19"/>
        <v>0.006743382003798671</v>
      </c>
      <c r="AG9" t="s">
        <v>49</v>
      </c>
    </row>
    <row r="10" spans="1:33" ht="12.75">
      <c r="A10">
        <v>12</v>
      </c>
      <c r="B10" s="6" t="s">
        <v>27</v>
      </c>
      <c r="C10" s="6"/>
      <c r="D10" s="6">
        <v>42</v>
      </c>
      <c r="E10" s="6" t="s">
        <v>21</v>
      </c>
      <c r="F10" s="1">
        <f t="shared" si="0"/>
        <v>0.2202199074074074</v>
      </c>
      <c r="G10" s="7">
        <v>0.035416666666666666</v>
      </c>
      <c r="H10" s="1">
        <f t="shared" si="1"/>
        <v>0.0066823899371069185</v>
      </c>
      <c r="I10" s="7">
        <v>0.05694444444444444</v>
      </c>
      <c r="J10" s="1">
        <f t="shared" si="2"/>
        <v>0.021527777777777778</v>
      </c>
      <c r="K10" s="1">
        <f t="shared" si="3"/>
        <v>0.006727430555555555</v>
      </c>
      <c r="L10" s="1">
        <f t="shared" si="4"/>
        <v>0.006699346405228758</v>
      </c>
      <c r="M10" s="7">
        <v>0.09375</v>
      </c>
      <c r="N10" s="1">
        <f t="shared" si="5"/>
        <v>0.03680555555555556</v>
      </c>
      <c r="O10" s="1">
        <f t="shared" si="6"/>
        <v>0.006944444444444445</v>
      </c>
      <c r="P10" s="1">
        <f t="shared" si="7"/>
        <v>0.006793478260869565</v>
      </c>
      <c r="Q10" s="7">
        <v>0.11527777777777777</v>
      </c>
      <c r="R10" s="1">
        <f t="shared" si="8"/>
        <v>0.02152777777777777</v>
      </c>
      <c r="S10" s="1">
        <f t="shared" si="9"/>
        <v>0.006727430555555553</v>
      </c>
      <c r="T10" s="1">
        <f t="shared" si="10"/>
        <v>0.006781045751633986</v>
      </c>
      <c r="U10" s="7">
        <v>0.15416666666666667</v>
      </c>
      <c r="V10" s="1">
        <f t="shared" si="11"/>
        <v>0.0388888888888889</v>
      </c>
      <c r="W10" s="1">
        <f t="shared" si="12"/>
        <v>0.007337526205450737</v>
      </c>
      <c r="X10" s="1">
        <f t="shared" si="13"/>
        <v>0.006913303437967115</v>
      </c>
      <c r="Y10" s="7">
        <v>0.17916666666666667</v>
      </c>
      <c r="Z10" s="1">
        <f t="shared" si="14"/>
        <v>0.024999999999999994</v>
      </c>
      <c r="AA10" s="1">
        <f t="shared" si="15"/>
        <v>0.007812499999999998</v>
      </c>
      <c r="AB10" s="1">
        <f t="shared" si="16"/>
        <v>0.007026143790849673</v>
      </c>
      <c r="AC10" s="7">
        <v>0.2202199074074074</v>
      </c>
      <c r="AD10" s="1">
        <f t="shared" si="17"/>
        <v>0.04105324074074074</v>
      </c>
      <c r="AE10" s="1">
        <f t="shared" si="18"/>
        <v>0.007745894479385045</v>
      </c>
      <c r="AF10" s="1">
        <f t="shared" si="19"/>
        <v>0.0070583303656220325</v>
      </c>
      <c r="AG10" t="s">
        <v>52</v>
      </c>
    </row>
    <row r="11" spans="1:33" ht="12.75">
      <c r="A11">
        <v>21</v>
      </c>
      <c r="B11" s="6" t="s">
        <v>38</v>
      </c>
      <c r="D11" s="6">
        <v>42</v>
      </c>
      <c r="E11" s="6" t="s">
        <v>23</v>
      </c>
      <c r="F11" s="1">
        <f t="shared" si="0"/>
        <v>0.26186342592592593</v>
      </c>
      <c r="G11" s="7">
        <v>0.04583333333333334</v>
      </c>
      <c r="H11" s="1">
        <f t="shared" si="1"/>
        <v>0.008647798742138366</v>
      </c>
      <c r="I11" s="7">
        <v>0.07083333333333333</v>
      </c>
      <c r="J11" s="1">
        <f t="shared" si="2"/>
        <v>0.024999999999999994</v>
      </c>
      <c r="K11" s="1">
        <f t="shared" si="3"/>
        <v>0.007812499999999998</v>
      </c>
      <c r="L11" s="1">
        <f t="shared" si="4"/>
        <v>0.008333333333333333</v>
      </c>
      <c r="M11" s="7">
        <v>0.11527777777777777</v>
      </c>
      <c r="N11" s="1">
        <f t="shared" si="5"/>
        <v>0.04444444444444444</v>
      </c>
      <c r="O11" s="1">
        <f t="shared" si="6"/>
        <v>0.008385744234800837</v>
      </c>
      <c r="P11" s="1">
        <f t="shared" si="7"/>
        <v>0.008353462157809983</v>
      </c>
      <c r="Q11" s="7">
        <v>0.1451388888888889</v>
      </c>
      <c r="R11" s="1">
        <f t="shared" si="8"/>
        <v>0.02986111111111113</v>
      </c>
      <c r="S11" s="1">
        <f t="shared" si="9"/>
        <v>0.009331597222222227</v>
      </c>
      <c r="T11" s="1">
        <f t="shared" si="10"/>
        <v>0.008537581699346406</v>
      </c>
      <c r="U11" s="7">
        <v>0.1875</v>
      </c>
      <c r="V11" s="1">
        <f t="shared" si="11"/>
        <v>0.0423611111111111</v>
      </c>
      <c r="W11" s="1">
        <f t="shared" si="12"/>
        <v>0.007992662473794548</v>
      </c>
      <c r="X11" s="1">
        <f t="shared" si="13"/>
        <v>0.008408071748878924</v>
      </c>
      <c r="Y11" s="7">
        <v>0.21701388888888887</v>
      </c>
      <c r="Z11" s="1">
        <f t="shared" si="14"/>
        <v>0.029513888888888867</v>
      </c>
      <c r="AA11" s="1">
        <f t="shared" si="15"/>
        <v>0.009223090277777771</v>
      </c>
      <c r="AB11" s="1">
        <f t="shared" si="16"/>
        <v>0.008510348583877995</v>
      </c>
      <c r="AC11" s="7">
        <v>0.26186342592592593</v>
      </c>
      <c r="AD11" s="1">
        <f t="shared" si="17"/>
        <v>0.04484953703703706</v>
      </c>
      <c r="AE11" s="1">
        <f t="shared" si="18"/>
        <v>0.008462176799440956</v>
      </c>
      <c r="AF11" s="1">
        <f t="shared" si="19"/>
        <v>0.008393058523266857</v>
      </c>
      <c r="AG11" t="s">
        <v>53</v>
      </c>
    </row>
    <row r="12" spans="1:33" ht="12.75">
      <c r="A12">
        <v>20</v>
      </c>
      <c r="B12" s="6" t="s">
        <v>35</v>
      </c>
      <c r="C12" s="6"/>
      <c r="D12" s="6">
        <v>48</v>
      </c>
      <c r="E12" s="6" t="s">
        <v>21</v>
      </c>
      <c r="F12" s="1">
        <f t="shared" si="0"/>
        <v>0.26375</v>
      </c>
      <c r="G12" s="7">
        <v>0.044444444444444446</v>
      </c>
      <c r="H12" s="1">
        <f t="shared" si="1"/>
        <v>0.008385744234800839</v>
      </c>
      <c r="I12" s="7">
        <v>0.07152777777777779</v>
      </c>
      <c r="J12" s="1">
        <f t="shared" si="2"/>
        <v>0.02708333333333334</v>
      </c>
      <c r="K12" s="1">
        <f t="shared" si="3"/>
        <v>0.008463541666666668</v>
      </c>
      <c r="L12" s="1">
        <f t="shared" si="4"/>
        <v>0.008415032679738563</v>
      </c>
      <c r="M12" s="7">
        <v>0.11527777777777777</v>
      </c>
      <c r="N12" s="1">
        <f t="shared" si="5"/>
        <v>0.04374999999999998</v>
      </c>
      <c r="O12" s="1">
        <f t="shared" si="6"/>
        <v>0.008254716981132072</v>
      </c>
      <c r="P12" s="1">
        <f t="shared" si="7"/>
        <v>0.008353462157809983</v>
      </c>
      <c r="Q12" s="7">
        <v>0.14166666666666666</v>
      </c>
      <c r="R12" s="1">
        <f t="shared" si="8"/>
        <v>0.026388888888888892</v>
      </c>
      <c r="S12" s="1">
        <f t="shared" si="9"/>
        <v>0.008246527777777778</v>
      </c>
      <c r="T12" s="1">
        <f t="shared" si="10"/>
        <v>0.008333333333333333</v>
      </c>
      <c r="U12" s="7">
        <v>0.1875</v>
      </c>
      <c r="V12" s="1">
        <f t="shared" si="11"/>
        <v>0.04583333333333334</v>
      </c>
      <c r="W12" s="1">
        <f t="shared" si="12"/>
        <v>0.008647798742138366</v>
      </c>
      <c r="X12" s="1">
        <f t="shared" si="13"/>
        <v>0.008408071748878924</v>
      </c>
      <c r="Y12" s="7">
        <v>0.2152777777777778</v>
      </c>
      <c r="Z12" s="1">
        <f t="shared" si="14"/>
        <v>0.02777777777777779</v>
      </c>
      <c r="AA12" s="1">
        <f t="shared" si="15"/>
        <v>0.00868055555555556</v>
      </c>
      <c r="AB12" s="1">
        <f t="shared" si="16"/>
        <v>0.008442265795206972</v>
      </c>
      <c r="AC12" s="7">
        <v>0.26375</v>
      </c>
      <c r="AD12" s="1">
        <f t="shared" si="17"/>
        <v>0.048472222222222194</v>
      </c>
      <c r="AE12" s="1">
        <f t="shared" si="18"/>
        <v>0.00914570230607966</v>
      </c>
      <c r="AF12" s="1">
        <f t="shared" si="19"/>
        <v>0.00845352564102564</v>
      </c>
      <c r="AG12" t="s">
        <v>57</v>
      </c>
    </row>
    <row r="13" spans="1:32" ht="12.75">
      <c r="A13">
        <v>25</v>
      </c>
      <c r="B13" s="6" t="s">
        <v>47</v>
      </c>
      <c r="D13" s="6">
        <v>36</v>
      </c>
      <c r="E13" s="6" t="s">
        <v>21</v>
      </c>
      <c r="F13" s="1">
        <f t="shared" si="0"/>
        <v>0.2746527777777778</v>
      </c>
      <c r="G13" s="7">
        <v>0.04375</v>
      </c>
      <c r="H13" s="1">
        <f t="shared" si="1"/>
        <v>0.008254716981132075</v>
      </c>
      <c r="I13" s="7">
        <v>0.06944444444444443</v>
      </c>
      <c r="J13" s="1">
        <f t="shared" si="2"/>
        <v>0.025694444444444436</v>
      </c>
      <c r="K13" s="1">
        <f t="shared" si="3"/>
        <v>0.008029513888888886</v>
      </c>
      <c r="L13" s="1">
        <f t="shared" si="4"/>
        <v>0.008169934640522875</v>
      </c>
      <c r="M13" s="7">
        <v>0.11597222222222221</v>
      </c>
      <c r="N13" s="1">
        <f t="shared" si="5"/>
        <v>0.04652777777777778</v>
      </c>
      <c r="O13" s="1">
        <f t="shared" si="6"/>
        <v>0.008778825995807128</v>
      </c>
      <c r="P13" s="1">
        <f t="shared" si="7"/>
        <v>0.00840378421900161</v>
      </c>
      <c r="Q13" s="7">
        <v>0.14444444444444446</v>
      </c>
      <c r="R13" s="1">
        <f t="shared" si="8"/>
        <v>0.028472222222222246</v>
      </c>
      <c r="S13" s="1">
        <f t="shared" si="9"/>
        <v>0.008897569444444451</v>
      </c>
      <c r="T13" s="1">
        <f t="shared" si="10"/>
        <v>0.008496732026143792</v>
      </c>
      <c r="U13" s="7">
        <v>0.19444444444444445</v>
      </c>
      <c r="V13" s="1">
        <f t="shared" si="11"/>
        <v>0.04999999999999999</v>
      </c>
      <c r="W13" s="1">
        <f t="shared" si="12"/>
        <v>0.009433962264150941</v>
      </c>
      <c r="X13" s="1">
        <f t="shared" si="13"/>
        <v>0.008719481813652218</v>
      </c>
      <c r="Y13" s="7">
        <v>0.2263888888888889</v>
      </c>
      <c r="Z13" s="1">
        <f t="shared" si="14"/>
        <v>0.03194444444444444</v>
      </c>
      <c r="AA13" s="1">
        <f t="shared" si="15"/>
        <v>0.009982638888888888</v>
      </c>
      <c r="AB13" s="1">
        <f t="shared" si="16"/>
        <v>0.008877995642701525</v>
      </c>
      <c r="AC13" s="7">
        <v>0.2746527777777778</v>
      </c>
      <c r="AD13" s="1">
        <f t="shared" si="17"/>
        <v>0.04826388888888891</v>
      </c>
      <c r="AE13" s="1">
        <f t="shared" si="18"/>
        <v>0.00910639412997904</v>
      </c>
      <c r="AF13" s="1">
        <f t="shared" si="19"/>
        <v>0.008802973646723647</v>
      </c>
    </row>
    <row r="14" spans="1:33" ht="12.75">
      <c r="A14">
        <v>11</v>
      </c>
      <c r="B14" s="6" t="s">
        <v>26</v>
      </c>
      <c r="C14" s="6"/>
      <c r="D14" s="6">
        <v>54</v>
      </c>
      <c r="E14" s="6" t="s">
        <v>21</v>
      </c>
      <c r="F14" s="1">
        <f t="shared" si="0"/>
        <v>0.27471064814814816</v>
      </c>
      <c r="G14" s="7">
        <v>0.044444444444444446</v>
      </c>
      <c r="H14" s="1">
        <f t="shared" si="1"/>
        <v>0.008385744234800839</v>
      </c>
      <c r="I14" s="7">
        <v>0.07291666666666667</v>
      </c>
      <c r="J14" s="1">
        <f t="shared" si="2"/>
        <v>0.028472222222222225</v>
      </c>
      <c r="K14" s="1">
        <f t="shared" si="3"/>
        <v>0.008897569444444444</v>
      </c>
      <c r="L14" s="1">
        <f t="shared" si="4"/>
        <v>0.00857843137254902</v>
      </c>
      <c r="M14" s="7">
        <v>0.11944444444444445</v>
      </c>
      <c r="N14" s="1">
        <f t="shared" si="5"/>
        <v>0.04652777777777778</v>
      </c>
      <c r="O14" s="1">
        <f t="shared" si="6"/>
        <v>0.008778825995807128</v>
      </c>
      <c r="P14" s="1">
        <f t="shared" si="7"/>
        <v>0.008655394524959743</v>
      </c>
      <c r="Q14" s="7">
        <v>0.14652777777777778</v>
      </c>
      <c r="R14" s="1">
        <f t="shared" si="8"/>
        <v>0.027083333333333334</v>
      </c>
      <c r="S14" s="1">
        <f t="shared" si="9"/>
        <v>0.008463541666666666</v>
      </c>
      <c r="T14" s="1">
        <f t="shared" si="10"/>
        <v>0.008619281045751635</v>
      </c>
      <c r="U14" s="7">
        <v>0.19444444444444445</v>
      </c>
      <c r="V14" s="1">
        <f t="shared" si="11"/>
        <v>0.04791666666666666</v>
      </c>
      <c r="W14" s="1">
        <f t="shared" si="12"/>
        <v>0.009040880503144654</v>
      </c>
      <c r="X14" s="1">
        <f t="shared" si="13"/>
        <v>0.008719481813652218</v>
      </c>
      <c r="Y14" s="7">
        <v>0.22569444444444445</v>
      </c>
      <c r="Z14" s="1">
        <f t="shared" si="14"/>
        <v>0.03125</v>
      </c>
      <c r="AA14" s="1">
        <f t="shared" si="15"/>
        <v>0.009765625</v>
      </c>
      <c r="AB14" s="1">
        <f t="shared" si="16"/>
        <v>0.008850762527233116</v>
      </c>
      <c r="AC14" s="7">
        <v>0.27471064814814816</v>
      </c>
      <c r="AD14" s="1">
        <f t="shared" si="17"/>
        <v>0.049016203703703715</v>
      </c>
      <c r="AE14" s="1">
        <f t="shared" si="18"/>
        <v>0.009248340321453531</v>
      </c>
      <c r="AF14" s="1">
        <f t="shared" si="19"/>
        <v>0.0088048284662868</v>
      </c>
      <c r="AG14" t="s">
        <v>58</v>
      </c>
    </row>
    <row r="15" spans="1:33" ht="12.75">
      <c r="A15">
        <v>23</v>
      </c>
      <c r="B15" s="6" t="s">
        <v>45</v>
      </c>
      <c r="C15" s="6"/>
      <c r="D15" s="6">
        <v>52</v>
      </c>
      <c r="E15" s="6" t="s">
        <v>21</v>
      </c>
      <c r="F15" s="1">
        <f t="shared" si="0"/>
        <v>0.28270833333333334</v>
      </c>
      <c r="G15" s="7">
        <v>0.04513888888888889</v>
      </c>
      <c r="H15" s="1">
        <f t="shared" si="1"/>
        <v>0.008516771488469603</v>
      </c>
      <c r="I15" s="7">
        <v>0.07152777777777779</v>
      </c>
      <c r="J15" s="1">
        <f t="shared" si="2"/>
        <v>0.0263888888888889</v>
      </c>
      <c r="K15" s="1">
        <f t="shared" si="3"/>
        <v>0.00824652777777778</v>
      </c>
      <c r="L15" s="1">
        <f t="shared" si="4"/>
        <v>0.008415032679738563</v>
      </c>
      <c r="M15" s="7">
        <v>0.1173611111111111</v>
      </c>
      <c r="N15" s="1">
        <f t="shared" si="5"/>
        <v>0.04583333333333331</v>
      </c>
      <c r="O15" s="1">
        <f t="shared" si="6"/>
        <v>0.008647798742138361</v>
      </c>
      <c r="P15" s="1">
        <f t="shared" si="7"/>
        <v>0.008504428341384861</v>
      </c>
      <c r="Q15" s="7">
        <v>0.14652777777777778</v>
      </c>
      <c r="R15" s="1">
        <f t="shared" si="8"/>
        <v>0.029166666666666688</v>
      </c>
      <c r="S15" s="1">
        <f t="shared" si="9"/>
        <v>0.009114583333333339</v>
      </c>
      <c r="T15" s="1">
        <f t="shared" si="10"/>
        <v>0.008619281045751635</v>
      </c>
      <c r="U15" s="7">
        <v>0.19375</v>
      </c>
      <c r="V15" s="1">
        <f t="shared" si="11"/>
        <v>0.04722222222222222</v>
      </c>
      <c r="W15" s="1">
        <f t="shared" si="12"/>
        <v>0.008909853249475892</v>
      </c>
      <c r="X15" s="1">
        <f t="shared" si="13"/>
        <v>0.008688340807174889</v>
      </c>
      <c r="Y15" s="7">
        <v>0.22291666666666665</v>
      </c>
      <c r="Z15" s="1">
        <f t="shared" si="14"/>
        <v>0.029166666666666646</v>
      </c>
      <c r="AA15" s="1">
        <f t="shared" si="15"/>
        <v>0.009114583333333327</v>
      </c>
      <c r="AB15" s="1">
        <f t="shared" si="16"/>
        <v>0.008741830065359477</v>
      </c>
      <c r="AC15" s="7">
        <v>0.28270833333333334</v>
      </c>
      <c r="AD15" s="1">
        <f t="shared" si="17"/>
        <v>0.05979166666666669</v>
      </c>
      <c r="AE15" s="1">
        <f t="shared" si="18"/>
        <v>0.011281446540880508</v>
      </c>
      <c r="AF15" s="1">
        <f t="shared" si="19"/>
        <v>0.00906116452991453</v>
      </c>
      <c r="AG15" t="s">
        <v>59</v>
      </c>
    </row>
    <row r="16" spans="1:32" ht="12.75">
      <c r="A16">
        <v>16</v>
      </c>
      <c r="B16" s="6" t="s">
        <v>31</v>
      </c>
      <c r="C16" s="6"/>
      <c r="D16" s="6">
        <v>24</v>
      </c>
      <c r="E16" s="6" t="s">
        <v>21</v>
      </c>
      <c r="F16" s="1">
        <f t="shared" si="0"/>
        <v>0.2895138888888889</v>
      </c>
      <c r="G16" s="7">
        <v>0.05277777777777778</v>
      </c>
      <c r="H16" s="1">
        <f t="shared" si="1"/>
        <v>0.009958071278825996</v>
      </c>
      <c r="I16" s="7">
        <v>0.08402777777777777</v>
      </c>
      <c r="J16" s="1">
        <f t="shared" si="2"/>
        <v>0.031249999999999993</v>
      </c>
      <c r="K16" s="1">
        <f t="shared" si="3"/>
        <v>0.009765624999999997</v>
      </c>
      <c r="L16" s="1">
        <f t="shared" si="4"/>
        <v>0.00988562091503268</v>
      </c>
      <c r="M16" s="7">
        <v>0.13402777777777777</v>
      </c>
      <c r="N16" s="1">
        <f t="shared" si="5"/>
        <v>0.05</v>
      </c>
      <c r="O16" s="1">
        <f t="shared" si="6"/>
        <v>0.009433962264150945</v>
      </c>
      <c r="P16" s="1">
        <f t="shared" si="7"/>
        <v>0.009712157809983897</v>
      </c>
      <c r="Q16" s="7">
        <v>0.16527777777777777</v>
      </c>
      <c r="R16" s="1">
        <f t="shared" si="8"/>
        <v>0.03125</v>
      </c>
      <c r="S16" s="1">
        <f t="shared" si="9"/>
        <v>0.009765625</v>
      </c>
      <c r="T16" s="1">
        <f t="shared" si="10"/>
        <v>0.009722222222222222</v>
      </c>
      <c r="U16" s="7">
        <v>0.21284722222222222</v>
      </c>
      <c r="V16" s="1">
        <f t="shared" si="11"/>
        <v>0.04756944444444444</v>
      </c>
      <c r="W16" s="1">
        <f t="shared" si="12"/>
        <v>0.008975366876310273</v>
      </c>
      <c r="X16" s="1">
        <f t="shared" si="13"/>
        <v>0.009544718485301444</v>
      </c>
      <c r="Y16" s="7">
        <v>0.2423611111111111</v>
      </c>
      <c r="Z16" s="1">
        <f t="shared" si="14"/>
        <v>0.029513888888888895</v>
      </c>
      <c r="AA16" s="1">
        <f t="shared" si="15"/>
        <v>0.00922309027777778</v>
      </c>
      <c r="AB16" s="1">
        <f t="shared" si="16"/>
        <v>0.009504357298474946</v>
      </c>
      <c r="AC16" s="7">
        <v>0.2895138888888889</v>
      </c>
      <c r="AD16" s="1">
        <f t="shared" si="17"/>
        <v>0.04715277777777779</v>
      </c>
      <c r="AE16" s="1">
        <f t="shared" si="18"/>
        <v>0.008896750524109018</v>
      </c>
      <c r="AF16" s="1">
        <f t="shared" si="19"/>
        <v>0.009279291310541312</v>
      </c>
    </row>
    <row r="17" spans="1:33" ht="12.75">
      <c r="A17">
        <v>17</v>
      </c>
      <c r="B17" s="6" t="s">
        <v>32</v>
      </c>
      <c r="D17" s="6">
        <v>29</v>
      </c>
      <c r="E17" s="6" t="s">
        <v>23</v>
      </c>
      <c r="F17" s="1">
        <f t="shared" si="0"/>
        <v>0.2895138888888889</v>
      </c>
      <c r="G17" s="7">
        <v>0.05277777777777778</v>
      </c>
      <c r="H17" s="1">
        <f t="shared" si="1"/>
        <v>0.009958071278825996</v>
      </c>
      <c r="I17" s="7">
        <v>0.08402777777777777</v>
      </c>
      <c r="J17" s="1">
        <f t="shared" si="2"/>
        <v>0.031249999999999993</v>
      </c>
      <c r="K17" s="1">
        <f t="shared" si="3"/>
        <v>0.009765624999999997</v>
      </c>
      <c r="L17" s="1">
        <f t="shared" si="4"/>
        <v>0.00988562091503268</v>
      </c>
      <c r="M17" s="7">
        <v>0.1361111111111111</v>
      </c>
      <c r="N17" s="1">
        <f t="shared" si="5"/>
        <v>0.05208333333333333</v>
      </c>
      <c r="O17" s="1">
        <f t="shared" si="6"/>
        <v>0.009827044025157232</v>
      </c>
      <c r="P17" s="1">
        <f t="shared" si="7"/>
        <v>0.009863123993558775</v>
      </c>
      <c r="Q17" s="7">
        <v>0.16527777777777777</v>
      </c>
      <c r="R17" s="1">
        <f t="shared" si="8"/>
        <v>0.029166666666666674</v>
      </c>
      <c r="S17" s="1">
        <f t="shared" si="9"/>
        <v>0.009114583333333336</v>
      </c>
      <c r="T17" s="1">
        <f t="shared" si="10"/>
        <v>0.009722222222222222</v>
      </c>
      <c r="U17" s="7">
        <v>0.21284722222222222</v>
      </c>
      <c r="V17" s="1">
        <f t="shared" si="11"/>
        <v>0.04756944444444444</v>
      </c>
      <c r="W17" s="1">
        <f t="shared" si="12"/>
        <v>0.008975366876310273</v>
      </c>
      <c r="X17" s="1">
        <f t="shared" si="13"/>
        <v>0.009544718485301444</v>
      </c>
      <c r="Y17" s="7">
        <v>0.2423611111111111</v>
      </c>
      <c r="Z17" s="1">
        <f t="shared" si="14"/>
        <v>0.029513888888888895</v>
      </c>
      <c r="AA17" s="1">
        <f t="shared" si="15"/>
        <v>0.00922309027777778</v>
      </c>
      <c r="AB17" s="1">
        <f t="shared" si="16"/>
        <v>0.009504357298474946</v>
      </c>
      <c r="AC17" s="7">
        <v>0.2895138888888889</v>
      </c>
      <c r="AD17" s="1">
        <f t="shared" si="17"/>
        <v>0.04715277777777779</v>
      </c>
      <c r="AE17" s="1">
        <f t="shared" si="18"/>
        <v>0.008896750524109018</v>
      </c>
      <c r="AF17" s="1">
        <f t="shared" si="19"/>
        <v>0.009279291310541312</v>
      </c>
      <c r="AG17" t="s">
        <v>54</v>
      </c>
    </row>
    <row r="18" spans="1:32" ht="12.75">
      <c r="A18">
        <v>14</v>
      </c>
      <c r="B18" s="6" t="s">
        <v>29</v>
      </c>
      <c r="D18">
        <v>32</v>
      </c>
      <c r="E18" s="6" t="s">
        <v>21</v>
      </c>
      <c r="F18" s="1">
        <f t="shared" si="0"/>
        <v>0.29056712962962966</v>
      </c>
      <c r="G18" s="7">
        <v>0.04513888888888889</v>
      </c>
      <c r="H18" s="1">
        <f t="shared" si="1"/>
        <v>0.008516771488469603</v>
      </c>
      <c r="I18" s="7">
        <v>0.07083333333333333</v>
      </c>
      <c r="J18" s="1">
        <f t="shared" si="2"/>
        <v>0.025694444444444443</v>
      </c>
      <c r="K18" s="1">
        <f t="shared" si="3"/>
        <v>0.008029513888888888</v>
      </c>
      <c r="L18" s="1">
        <f t="shared" si="4"/>
        <v>0.008333333333333333</v>
      </c>
      <c r="M18" s="7">
        <v>0.11597222222222221</v>
      </c>
      <c r="N18" s="1">
        <f t="shared" si="5"/>
        <v>0.04513888888888888</v>
      </c>
      <c r="O18" s="1">
        <f t="shared" si="6"/>
        <v>0.008516771488469601</v>
      </c>
      <c r="P18" s="1">
        <f t="shared" si="7"/>
        <v>0.00840378421900161</v>
      </c>
      <c r="Q18" s="7">
        <v>0.14791666666666667</v>
      </c>
      <c r="R18" s="1">
        <f t="shared" si="8"/>
        <v>0.031944444444444456</v>
      </c>
      <c r="S18" s="1">
        <f t="shared" si="9"/>
        <v>0.009982638888888892</v>
      </c>
      <c r="T18" s="1">
        <f t="shared" si="10"/>
        <v>0.008700980392156863</v>
      </c>
      <c r="U18" s="7">
        <v>0.19583333333333333</v>
      </c>
      <c r="V18" s="1">
        <f t="shared" si="11"/>
        <v>0.04791666666666666</v>
      </c>
      <c r="W18" s="1">
        <f t="shared" si="12"/>
        <v>0.009040880503144654</v>
      </c>
      <c r="X18" s="1">
        <f t="shared" si="13"/>
        <v>0.008781763826606876</v>
      </c>
      <c r="Y18" s="7">
        <v>0.23194444444444443</v>
      </c>
      <c r="Z18" s="1">
        <f t="shared" si="14"/>
        <v>0.036111111111111094</v>
      </c>
      <c r="AA18" s="1">
        <f t="shared" si="15"/>
        <v>0.011284722222222217</v>
      </c>
      <c r="AB18" s="1">
        <f t="shared" si="16"/>
        <v>0.009095860566448802</v>
      </c>
      <c r="AC18" s="7">
        <v>0.29056712962962966</v>
      </c>
      <c r="AD18" s="1">
        <f t="shared" si="17"/>
        <v>0.058622685185185236</v>
      </c>
      <c r="AE18" s="1">
        <f t="shared" si="18"/>
        <v>0.011060883997204762</v>
      </c>
      <c r="AF18" s="1">
        <f t="shared" si="19"/>
        <v>0.009313049026590695</v>
      </c>
    </row>
    <row r="19" spans="1:33" ht="12.75">
      <c r="A19">
        <v>15</v>
      </c>
      <c r="B19" s="6" t="s">
        <v>30</v>
      </c>
      <c r="D19" s="6">
        <v>49</v>
      </c>
      <c r="E19" s="6" t="s">
        <v>21</v>
      </c>
      <c r="F19" s="1">
        <f t="shared" si="0"/>
        <v>0.3050347222222222</v>
      </c>
      <c r="G19" s="7">
        <v>0.04375</v>
      </c>
      <c r="H19" s="1">
        <f t="shared" si="1"/>
        <v>0.008254716981132075</v>
      </c>
      <c r="I19" s="7">
        <v>0.06944444444444443</v>
      </c>
      <c r="J19" s="1">
        <f t="shared" si="2"/>
        <v>0.025694444444444436</v>
      </c>
      <c r="K19" s="1">
        <f t="shared" si="3"/>
        <v>0.008029513888888886</v>
      </c>
      <c r="L19" s="1">
        <f t="shared" si="4"/>
        <v>0.008169934640522875</v>
      </c>
      <c r="M19" s="7">
        <v>0.11527777777777777</v>
      </c>
      <c r="N19" s="1">
        <f t="shared" si="5"/>
        <v>0.04583333333333334</v>
      </c>
      <c r="O19" s="1">
        <f t="shared" si="6"/>
        <v>0.008647798742138366</v>
      </c>
      <c r="P19" s="1">
        <f t="shared" si="7"/>
        <v>0.008353462157809983</v>
      </c>
      <c r="Q19" s="7">
        <v>0.14791666666666667</v>
      </c>
      <c r="R19" s="1">
        <f t="shared" si="8"/>
        <v>0.0326388888888889</v>
      </c>
      <c r="S19" s="1">
        <f t="shared" si="9"/>
        <v>0.01019965277777778</v>
      </c>
      <c r="T19" s="1">
        <f t="shared" si="10"/>
        <v>0.008700980392156863</v>
      </c>
      <c r="U19" s="7">
        <v>0.19444444444444445</v>
      </c>
      <c r="V19" s="1">
        <f t="shared" si="11"/>
        <v>0.04652777777777778</v>
      </c>
      <c r="W19" s="1">
        <f t="shared" si="12"/>
        <v>0.008778825995807128</v>
      </c>
      <c r="X19" s="1">
        <f t="shared" si="13"/>
        <v>0.008719481813652218</v>
      </c>
      <c r="Y19" s="7">
        <v>0.23194444444444443</v>
      </c>
      <c r="Z19" s="1">
        <f t="shared" si="14"/>
        <v>0.03749999999999998</v>
      </c>
      <c r="AA19" s="1">
        <f t="shared" si="15"/>
        <v>0.011718749999999993</v>
      </c>
      <c r="AB19" s="1">
        <f t="shared" si="16"/>
        <v>0.009095860566448802</v>
      </c>
      <c r="AC19" s="7">
        <v>0.3050347222222222</v>
      </c>
      <c r="AD19" s="1">
        <f t="shared" si="17"/>
        <v>0.0730902777777778</v>
      </c>
      <c r="AE19" s="1">
        <f t="shared" si="18"/>
        <v>0.013790618448637321</v>
      </c>
      <c r="AF19" s="1">
        <f t="shared" si="19"/>
        <v>0.009776753917378917</v>
      </c>
      <c r="AG19" t="s">
        <v>7</v>
      </c>
    </row>
    <row r="20" spans="1:32" ht="12.75">
      <c r="A20">
        <v>3</v>
      </c>
      <c r="B20" s="6" t="s">
        <v>22</v>
      </c>
      <c r="C20" s="6"/>
      <c r="D20" s="6">
        <v>55</v>
      </c>
      <c r="E20" s="6" t="s">
        <v>21</v>
      </c>
      <c r="F20" s="1">
        <f t="shared" si="0"/>
        <v>0.316724537037037</v>
      </c>
      <c r="G20" s="7">
        <v>0.04513888888888889</v>
      </c>
      <c r="H20" s="1">
        <f t="shared" si="1"/>
        <v>0.008516771488469603</v>
      </c>
      <c r="I20" s="7">
        <v>0.0798611111111111</v>
      </c>
      <c r="J20" s="1">
        <f t="shared" si="2"/>
        <v>0.03472222222222222</v>
      </c>
      <c r="K20" s="1">
        <f t="shared" si="3"/>
        <v>0.010850694444444442</v>
      </c>
      <c r="L20" s="1">
        <f t="shared" si="4"/>
        <v>0.009395424836601307</v>
      </c>
      <c r="M20" s="7">
        <v>0.13402777777777777</v>
      </c>
      <c r="N20" s="1">
        <f t="shared" si="5"/>
        <v>0.05416666666666667</v>
      </c>
      <c r="O20" s="1">
        <f t="shared" si="6"/>
        <v>0.010220125786163523</v>
      </c>
      <c r="P20" s="1">
        <f t="shared" si="7"/>
        <v>0.009712157809983897</v>
      </c>
      <c r="Q20" s="7">
        <v>0.16458333333333333</v>
      </c>
      <c r="R20" s="1">
        <f t="shared" si="8"/>
        <v>0.030555555555555558</v>
      </c>
      <c r="S20" s="1">
        <f t="shared" si="9"/>
        <v>0.009548611111111112</v>
      </c>
      <c r="T20" s="1">
        <f t="shared" si="10"/>
        <v>0.009681372549019608</v>
      </c>
      <c r="U20" s="7">
        <v>0.21493055555555554</v>
      </c>
      <c r="V20" s="1">
        <f t="shared" si="11"/>
        <v>0.05034722222222221</v>
      </c>
      <c r="W20" s="1">
        <f t="shared" si="12"/>
        <v>0.009499475890985322</v>
      </c>
      <c r="X20" s="1">
        <f t="shared" si="13"/>
        <v>0.009638141504733432</v>
      </c>
      <c r="Y20" s="7">
        <v>0.2513888888888889</v>
      </c>
      <c r="Z20" s="1">
        <f t="shared" si="14"/>
        <v>0.03645833333333334</v>
      </c>
      <c r="AA20" s="1">
        <f t="shared" si="15"/>
        <v>0.01139322916666667</v>
      </c>
      <c r="AB20" s="1">
        <f t="shared" si="16"/>
        <v>0.00985838779956427</v>
      </c>
      <c r="AC20" s="7">
        <v>0.316724537037037</v>
      </c>
      <c r="AD20" s="1">
        <f t="shared" si="17"/>
        <v>0.06533564814814813</v>
      </c>
      <c r="AE20" s="1">
        <f t="shared" si="18"/>
        <v>0.012327480782669459</v>
      </c>
      <c r="AF20" s="1">
        <f t="shared" si="19"/>
        <v>0.010151427469135802</v>
      </c>
    </row>
    <row r="21" spans="1:33" ht="12.75">
      <c r="A21">
        <v>2</v>
      </c>
      <c r="B21" s="6" t="s">
        <v>39</v>
      </c>
      <c r="C21" s="6"/>
      <c r="D21" s="6">
        <v>67</v>
      </c>
      <c r="E21" s="6" t="s">
        <v>21</v>
      </c>
      <c r="F21" s="1">
        <f t="shared" si="0"/>
        <v>0.33608796296296295</v>
      </c>
      <c r="G21" s="7">
        <v>0.06087962962962964</v>
      </c>
      <c r="H21" s="1">
        <f t="shared" si="1"/>
        <v>0.011486722571628234</v>
      </c>
      <c r="I21" s="7">
        <v>0.09305555555555556</v>
      </c>
      <c r="J21" s="1">
        <f t="shared" si="2"/>
        <v>0.03217592592592592</v>
      </c>
      <c r="K21" s="1">
        <f t="shared" si="3"/>
        <v>0.01005497685185185</v>
      </c>
      <c r="L21" s="1">
        <f t="shared" si="4"/>
        <v>0.010947712418300655</v>
      </c>
      <c r="M21" s="7">
        <v>0.1486111111111111</v>
      </c>
      <c r="N21" s="1">
        <f t="shared" si="5"/>
        <v>0.05555555555555555</v>
      </c>
      <c r="O21" s="1">
        <f t="shared" si="6"/>
        <v>0.010482180293501049</v>
      </c>
      <c r="P21" s="1">
        <f t="shared" si="7"/>
        <v>0.01076892109500805</v>
      </c>
      <c r="Q21" s="7">
        <v>0.18194444444444444</v>
      </c>
      <c r="R21" s="1">
        <f t="shared" si="8"/>
        <v>0.033333333333333326</v>
      </c>
      <c r="S21" s="1">
        <f t="shared" si="9"/>
        <v>0.010416666666666664</v>
      </c>
      <c r="T21" s="1">
        <f t="shared" si="10"/>
        <v>0.010702614379084967</v>
      </c>
      <c r="U21" s="7">
        <v>0.23958333333333334</v>
      </c>
      <c r="V21" s="1">
        <f t="shared" si="11"/>
        <v>0.057638888888888906</v>
      </c>
      <c r="W21" s="1">
        <f t="shared" si="12"/>
        <v>0.010875262054507341</v>
      </c>
      <c r="X21" s="1">
        <f t="shared" si="13"/>
        <v>0.010743647234678624</v>
      </c>
      <c r="Y21" s="7">
        <v>0.2746527777777778</v>
      </c>
      <c r="Z21" s="1">
        <f t="shared" si="14"/>
        <v>0.03506944444444446</v>
      </c>
      <c r="AA21" s="1">
        <f t="shared" si="15"/>
        <v>0.010959201388888893</v>
      </c>
      <c r="AB21" s="1">
        <f t="shared" si="16"/>
        <v>0.010770697167755992</v>
      </c>
      <c r="AC21" s="7">
        <v>0.33608796296296295</v>
      </c>
      <c r="AD21" s="1">
        <f t="shared" si="17"/>
        <v>0.06143518518518515</v>
      </c>
      <c r="AE21" s="1">
        <f t="shared" si="18"/>
        <v>0.011591544374563235</v>
      </c>
      <c r="AF21" s="1">
        <f t="shared" si="19"/>
        <v>0.010772050094966762</v>
      </c>
      <c r="AG21" t="s">
        <v>56</v>
      </c>
    </row>
    <row r="22" spans="1:32" ht="12.75">
      <c r="A22">
        <v>4</v>
      </c>
      <c r="B22" t="s">
        <v>41</v>
      </c>
      <c r="D22">
        <v>47</v>
      </c>
      <c r="E22" t="s">
        <v>21</v>
      </c>
      <c r="F22" s="1">
        <f t="shared" si="0"/>
        <v>0.33836805555555555</v>
      </c>
      <c r="G22" s="7">
        <v>0.06145833333333334</v>
      </c>
      <c r="H22" s="1">
        <f t="shared" si="1"/>
        <v>0.011595911949685535</v>
      </c>
      <c r="I22" s="7">
        <v>0.09305555555555556</v>
      </c>
      <c r="J22" s="1">
        <f t="shared" si="2"/>
        <v>0.03159722222222222</v>
      </c>
      <c r="K22" s="1">
        <f t="shared" si="3"/>
        <v>0.009874131944444444</v>
      </c>
      <c r="L22" s="1">
        <f t="shared" si="4"/>
        <v>0.010947712418300655</v>
      </c>
      <c r="M22" s="7">
        <v>0.1486111111111111</v>
      </c>
      <c r="N22" s="1">
        <f t="shared" si="5"/>
        <v>0.05555555555555555</v>
      </c>
      <c r="O22" s="1">
        <f t="shared" si="6"/>
        <v>0.010482180293501049</v>
      </c>
      <c r="P22" s="1">
        <f t="shared" si="7"/>
        <v>0.01076892109500805</v>
      </c>
      <c r="Q22" s="7">
        <v>0.18194444444444444</v>
      </c>
      <c r="R22" s="1">
        <f t="shared" si="8"/>
        <v>0.033333333333333326</v>
      </c>
      <c r="S22" s="1">
        <f t="shared" si="9"/>
        <v>0.010416666666666664</v>
      </c>
      <c r="T22" s="1">
        <f t="shared" si="10"/>
        <v>0.010702614379084967</v>
      </c>
      <c r="U22" s="7">
        <v>0.23958333333333334</v>
      </c>
      <c r="V22" s="1">
        <f t="shared" si="11"/>
        <v>0.057638888888888906</v>
      </c>
      <c r="W22" s="1">
        <f t="shared" si="12"/>
        <v>0.010875262054507341</v>
      </c>
      <c r="X22" s="1">
        <f t="shared" si="13"/>
        <v>0.010743647234678624</v>
      </c>
      <c r="Y22" s="7">
        <v>0.27569444444444446</v>
      </c>
      <c r="Z22" s="1">
        <f t="shared" si="14"/>
        <v>0.03611111111111112</v>
      </c>
      <c r="AA22" s="1">
        <f t="shared" si="15"/>
        <v>0.011284722222222225</v>
      </c>
      <c r="AB22" s="1">
        <f t="shared" si="16"/>
        <v>0.010811546840958607</v>
      </c>
      <c r="AC22" s="7">
        <v>0.33836805555555555</v>
      </c>
      <c r="AD22" s="1">
        <f t="shared" si="17"/>
        <v>0.06267361111111108</v>
      </c>
      <c r="AE22" s="1">
        <f t="shared" si="18"/>
        <v>0.011825209643605865</v>
      </c>
      <c r="AF22" s="1">
        <f t="shared" si="19"/>
        <v>0.010845129985754987</v>
      </c>
    </row>
    <row r="23" spans="1:33" ht="12.75">
      <c r="A23">
        <v>5</v>
      </c>
      <c r="B23" s="6" t="s">
        <v>40</v>
      </c>
      <c r="C23" s="6"/>
      <c r="D23" s="6">
        <v>51</v>
      </c>
      <c r="E23" s="6" t="s">
        <v>23</v>
      </c>
      <c r="F23" s="1">
        <f t="shared" si="0"/>
        <v>0.33836805555555555</v>
      </c>
      <c r="G23" s="7">
        <v>0.06087962962962964</v>
      </c>
      <c r="H23" s="1">
        <f t="shared" si="1"/>
        <v>0.011486722571628234</v>
      </c>
      <c r="I23" s="7">
        <v>0.09305555555555556</v>
      </c>
      <c r="J23" s="1">
        <f t="shared" si="2"/>
        <v>0.03217592592592592</v>
      </c>
      <c r="K23" s="1">
        <f t="shared" si="3"/>
        <v>0.01005497685185185</v>
      </c>
      <c r="L23" s="1">
        <f t="shared" si="4"/>
        <v>0.010947712418300655</v>
      </c>
      <c r="M23" s="7">
        <v>0.1486111111111111</v>
      </c>
      <c r="N23" s="1">
        <f t="shared" si="5"/>
        <v>0.05555555555555555</v>
      </c>
      <c r="O23" s="1">
        <f t="shared" si="6"/>
        <v>0.010482180293501049</v>
      </c>
      <c r="P23" s="1">
        <f t="shared" si="7"/>
        <v>0.01076892109500805</v>
      </c>
      <c r="Q23" s="7">
        <v>0.18194444444444444</v>
      </c>
      <c r="R23" s="1">
        <f t="shared" si="8"/>
        <v>0.033333333333333326</v>
      </c>
      <c r="S23" s="1">
        <f t="shared" si="9"/>
        <v>0.010416666666666664</v>
      </c>
      <c r="T23" s="1">
        <f t="shared" si="10"/>
        <v>0.010702614379084967</v>
      </c>
      <c r="U23" s="7">
        <v>0.23958333333333334</v>
      </c>
      <c r="V23" s="1">
        <f t="shared" si="11"/>
        <v>0.057638888888888906</v>
      </c>
      <c r="W23" s="1">
        <f t="shared" si="12"/>
        <v>0.010875262054507341</v>
      </c>
      <c r="X23" s="1">
        <f t="shared" si="13"/>
        <v>0.010743647234678624</v>
      </c>
      <c r="Y23" s="7">
        <v>0.27569444444444446</v>
      </c>
      <c r="Z23" s="1">
        <f t="shared" si="14"/>
        <v>0.03611111111111112</v>
      </c>
      <c r="AA23" s="1">
        <f t="shared" si="15"/>
        <v>0.011284722222222225</v>
      </c>
      <c r="AB23" s="1">
        <f t="shared" si="16"/>
        <v>0.010811546840958607</v>
      </c>
      <c r="AC23" s="7">
        <v>0.33836805555555555</v>
      </c>
      <c r="AD23" s="1">
        <f t="shared" si="17"/>
        <v>0.06267361111111108</v>
      </c>
      <c r="AE23" s="1">
        <f t="shared" si="18"/>
        <v>0.011825209643605865</v>
      </c>
      <c r="AF23" s="1">
        <f t="shared" si="19"/>
        <v>0.010845129985754987</v>
      </c>
      <c r="AG23" t="s">
        <v>55</v>
      </c>
    </row>
    <row r="24" spans="1:32" ht="12.75">
      <c r="A24">
        <v>6</v>
      </c>
      <c r="B24" s="6" t="s">
        <v>42</v>
      </c>
      <c r="D24" s="6">
        <v>43</v>
      </c>
      <c r="E24" s="6" t="s">
        <v>21</v>
      </c>
      <c r="F24" s="1">
        <f t="shared" si="0"/>
        <v>0.33836805555555555</v>
      </c>
      <c r="G24" s="7">
        <v>0.06145833333333334</v>
      </c>
      <c r="H24" s="1">
        <f t="shared" si="1"/>
        <v>0.011595911949685535</v>
      </c>
      <c r="I24" s="7">
        <v>0.09305555555555556</v>
      </c>
      <c r="J24" s="1">
        <f t="shared" si="2"/>
        <v>0.03159722222222222</v>
      </c>
      <c r="K24" s="1">
        <f t="shared" si="3"/>
        <v>0.009874131944444444</v>
      </c>
      <c r="L24" s="1">
        <f t="shared" si="4"/>
        <v>0.010947712418300655</v>
      </c>
      <c r="M24" s="7">
        <v>0.1486111111111111</v>
      </c>
      <c r="N24" s="1">
        <f t="shared" si="5"/>
        <v>0.05555555555555555</v>
      </c>
      <c r="O24" s="1">
        <f t="shared" si="6"/>
        <v>0.010482180293501049</v>
      </c>
      <c r="P24" s="1">
        <f t="shared" si="7"/>
        <v>0.01076892109500805</v>
      </c>
      <c r="Q24" s="7">
        <v>0.18194444444444444</v>
      </c>
      <c r="R24" s="1">
        <f t="shared" si="8"/>
        <v>0.033333333333333326</v>
      </c>
      <c r="S24" s="1">
        <f t="shared" si="9"/>
        <v>0.010416666666666664</v>
      </c>
      <c r="T24" s="1">
        <f t="shared" si="10"/>
        <v>0.010702614379084967</v>
      </c>
      <c r="U24" s="7">
        <v>0.23958333333333334</v>
      </c>
      <c r="V24" s="1">
        <f t="shared" si="11"/>
        <v>0.057638888888888906</v>
      </c>
      <c r="W24" s="1">
        <f t="shared" si="12"/>
        <v>0.010875262054507341</v>
      </c>
      <c r="X24" s="1">
        <f t="shared" si="13"/>
        <v>0.010743647234678624</v>
      </c>
      <c r="Y24" s="7">
        <v>0.27569444444444446</v>
      </c>
      <c r="Z24" s="1">
        <f t="shared" si="14"/>
        <v>0.03611111111111112</v>
      </c>
      <c r="AA24" s="1">
        <f t="shared" si="15"/>
        <v>0.011284722222222225</v>
      </c>
      <c r="AB24" s="1">
        <f t="shared" si="16"/>
        <v>0.010811546840958607</v>
      </c>
      <c r="AC24" s="7">
        <v>0.33836805555555555</v>
      </c>
      <c r="AD24" s="1">
        <f t="shared" si="17"/>
        <v>0.06267361111111108</v>
      </c>
      <c r="AE24" s="1">
        <f t="shared" si="18"/>
        <v>0.011825209643605865</v>
      </c>
      <c r="AF24" s="1">
        <f t="shared" si="19"/>
        <v>0.010845129985754987</v>
      </c>
    </row>
    <row r="25" spans="1:32" ht="12.75">
      <c r="A25">
        <v>9</v>
      </c>
      <c r="B25" s="6" t="s">
        <v>43</v>
      </c>
      <c r="D25" s="6">
        <v>43</v>
      </c>
      <c r="E25" s="6" t="s">
        <v>21</v>
      </c>
      <c r="F25" s="1">
        <f t="shared" si="0"/>
        <v>0.33836805555555555</v>
      </c>
      <c r="G25" s="7">
        <v>0.06145833333333334</v>
      </c>
      <c r="H25" s="1">
        <f t="shared" si="1"/>
        <v>0.011595911949685535</v>
      </c>
      <c r="I25" s="7">
        <v>0.09305555555555556</v>
      </c>
      <c r="J25" s="1">
        <f t="shared" si="2"/>
        <v>0.03159722222222222</v>
      </c>
      <c r="K25" s="1">
        <f t="shared" si="3"/>
        <v>0.009874131944444444</v>
      </c>
      <c r="L25" s="1">
        <f t="shared" si="4"/>
        <v>0.010947712418300655</v>
      </c>
      <c r="M25" s="7">
        <v>0.1486111111111111</v>
      </c>
      <c r="N25" s="1">
        <f t="shared" si="5"/>
        <v>0.05555555555555555</v>
      </c>
      <c r="O25" s="1">
        <f t="shared" si="6"/>
        <v>0.010482180293501049</v>
      </c>
      <c r="P25" s="1">
        <f t="shared" si="7"/>
        <v>0.01076892109500805</v>
      </c>
      <c r="Q25" s="7">
        <v>0.18194444444444444</v>
      </c>
      <c r="R25" s="1">
        <f t="shared" si="8"/>
        <v>0.033333333333333326</v>
      </c>
      <c r="S25" s="1">
        <f t="shared" si="9"/>
        <v>0.010416666666666664</v>
      </c>
      <c r="T25" s="1">
        <f t="shared" si="10"/>
        <v>0.010702614379084967</v>
      </c>
      <c r="U25" s="7">
        <v>0.23958333333333334</v>
      </c>
      <c r="V25" s="1">
        <f t="shared" si="11"/>
        <v>0.057638888888888906</v>
      </c>
      <c r="W25" s="1">
        <f t="shared" si="12"/>
        <v>0.010875262054507341</v>
      </c>
      <c r="X25" s="1">
        <f t="shared" si="13"/>
        <v>0.010743647234678624</v>
      </c>
      <c r="Y25" s="7">
        <v>0.27569444444444446</v>
      </c>
      <c r="Z25" s="1">
        <f t="shared" si="14"/>
        <v>0.03611111111111112</v>
      </c>
      <c r="AA25" s="1">
        <f t="shared" si="15"/>
        <v>0.011284722222222225</v>
      </c>
      <c r="AB25" s="1">
        <f t="shared" si="16"/>
        <v>0.010811546840958607</v>
      </c>
      <c r="AC25" s="7">
        <v>0.33836805555555555</v>
      </c>
      <c r="AD25" s="1">
        <f t="shared" si="17"/>
        <v>0.06267361111111108</v>
      </c>
      <c r="AE25" s="1">
        <f t="shared" si="18"/>
        <v>0.011825209643605865</v>
      </c>
      <c r="AF25" s="1">
        <f t="shared" si="19"/>
        <v>0.010845129985754987</v>
      </c>
    </row>
    <row r="26" spans="1:32" ht="12.75">
      <c r="A26" t="s">
        <v>7</v>
      </c>
      <c r="B26" s="6" t="s">
        <v>7</v>
      </c>
      <c r="D26" s="6" t="s">
        <v>7</v>
      </c>
      <c r="E26" s="6" t="s">
        <v>7</v>
      </c>
      <c r="F26" s="1" t="str">
        <f t="shared" si="0"/>
        <v> </v>
      </c>
      <c r="G26" s="7" t="s">
        <v>7</v>
      </c>
      <c r="H26" s="1" t="e">
        <f t="shared" si="1"/>
        <v>#VALUE!</v>
      </c>
      <c r="I26" s="7" t="s">
        <v>7</v>
      </c>
      <c r="J26" s="1" t="e">
        <f t="shared" si="2"/>
        <v>#VALUE!</v>
      </c>
      <c r="K26" s="1" t="e">
        <f t="shared" si="3"/>
        <v>#VALUE!</v>
      </c>
      <c r="L26" s="1" t="e">
        <f t="shared" si="4"/>
        <v>#VALUE!</v>
      </c>
      <c r="M26" s="7" t="s">
        <v>7</v>
      </c>
      <c r="N26" s="1" t="e">
        <f t="shared" si="5"/>
        <v>#VALUE!</v>
      </c>
      <c r="O26" s="1" t="e">
        <f t="shared" si="6"/>
        <v>#VALUE!</v>
      </c>
      <c r="P26" s="1" t="e">
        <f t="shared" si="7"/>
        <v>#VALUE!</v>
      </c>
      <c r="Q26" s="7" t="s">
        <v>7</v>
      </c>
      <c r="R26" s="1" t="e">
        <f t="shared" si="8"/>
        <v>#VALUE!</v>
      </c>
      <c r="S26" s="1" t="e">
        <f t="shared" si="9"/>
        <v>#VALUE!</v>
      </c>
      <c r="T26" s="1" t="e">
        <f t="shared" si="10"/>
        <v>#VALUE!</v>
      </c>
      <c r="U26" s="7" t="s">
        <v>7</v>
      </c>
      <c r="V26" s="1" t="e">
        <f t="shared" si="11"/>
        <v>#VALUE!</v>
      </c>
      <c r="W26" s="1" t="e">
        <f t="shared" si="12"/>
        <v>#VALUE!</v>
      </c>
      <c r="X26" s="1" t="e">
        <f t="shared" si="13"/>
        <v>#VALUE!</v>
      </c>
      <c r="Y26" s="7" t="s">
        <v>7</v>
      </c>
      <c r="Z26" s="1" t="e">
        <f t="shared" si="14"/>
        <v>#VALUE!</v>
      </c>
      <c r="AA26" s="1" t="e">
        <f t="shared" si="15"/>
        <v>#VALUE!</v>
      </c>
      <c r="AB26" s="1" t="e">
        <f t="shared" si="16"/>
        <v>#VALUE!</v>
      </c>
      <c r="AC26" s="7" t="s">
        <v>7</v>
      </c>
      <c r="AD26" s="1" t="e">
        <f t="shared" si="17"/>
        <v>#VALUE!</v>
      </c>
      <c r="AE26" s="1" t="e">
        <f t="shared" si="18"/>
        <v>#VALUE!</v>
      </c>
      <c r="AF26" s="1" t="e">
        <f t="shared" si="19"/>
        <v>#VALUE!</v>
      </c>
    </row>
    <row r="27" spans="1:32" ht="12.75">
      <c r="A27">
        <v>8</v>
      </c>
      <c r="B27" s="6" t="s">
        <v>24</v>
      </c>
      <c r="C27" s="6"/>
      <c r="D27" s="6">
        <v>50</v>
      </c>
      <c r="E27" s="6" t="s">
        <v>21</v>
      </c>
      <c r="F27" s="1" t="str">
        <f t="shared" si="0"/>
        <v> </v>
      </c>
      <c r="G27" s="7">
        <v>0.04513888888888889</v>
      </c>
      <c r="H27" s="1">
        <f t="shared" si="1"/>
        <v>0.008516771488469603</v>
      </c>
      <c r="I27" s="7">
        <v>0.07777777777777778</v>
      </c>
      <c r="J27" s="1">
        <f t="shared" si="2"/>
        <v>0.03263888888888889</v>
      </c>
      <c r="K27" s="1">
        <f t="shared" si="3"/>
        <v>0.010199652777777778</v>
      </c>
      <c r="L27" s="1">
        <f t="shared" si="4"/>
        <v>0.009150326797385621</v>
      </c>
      <c r="M27" s="7">
        <v>0.13541666666666666</v>
      </c>
      <c r="N27" s="1">
        <f t="shared" si="5"/>
        <v>0.05763888888888888</v>
      </c>
      <c r="O27" s="1">
        <f t="shared" si="6"/>
        <v>0.010875262054507336</v>
      </c>
      <c r="P27" s="1">
        <f t="shared" si="7"/>
        <v>0.009812801932367148</v>
      </c>
      <c r="Q27" s="7">
        <v>0.1763888888888889</v>
      </c>
      <c r="R27" s="1">
        <f t="shared" si="8"/>
        <v>0.04097222222222224</v>
      </c>
      <c r="S27" s="1">
        <f t="shared" si="9"/>
        <v>0.012803819444444451</v>
      </c>
      <c r="T27" s="1">
        <f t="shared" si="10"/>
        <v>0.010375816993464054</v>
      </c>
      <c r="U27" s="7">
        <v>0.23819444444444446</v>
      </c>
      <c r="V27" s="1">
        <f t="shared" si="11"/>
        <v>0.06180555555555556</v>
      </c>
      <c r="W27" s="1">
        <f t="shared" si="12"/>
        <v>0.011661425576519916</v>
      </c>
      <c r="X27" s="1">
        <f t="shared" si="13"/>
        <v>0.010681365221723967</v>
      </c>
      <c r="Y27" s="7" t="s">
        <v>7</v>
      </c>
      <c r="Z27" s="1" t="e">
        <f t="shared" si="14"/>
        <v>#VALUE!</v>
      </c>
      <c r="AA27" s="1" t="e">
        <f t="shared" si="15"/>
        <v>#VALUE!</v>
      </c>
      <c r="AB27" s="1" t="e">
        <f t="shared" si="16"/>
        <v>#VALUE!</v>
      </c>
      <c r="AC27" s="7" t="s">
        <v>7</v>
      </c>
      <c r="AD27" s="1" t="e">
        <f t="shared" si="17"/>
        <v>#VALUE!</v>
      </c>
      <c r="AE27" s="1" t="e">
        <f t="shared" si="18"/>
        <v>#VALUE!</v>
      </c>
      <c r="AF27" s="1" t="e">
        <f t="shared" si="19"/>
        <v>#VALUE!</v>
      </c>
    </row>
    <row r="28" spans="1:32" ht="12.75">
      <c r="A28">
        <v>10</v>
      </c>
      <c r="B28" s="6" t="s">
        <v>25</v>
      </c>
      <c r="C28" s="6"/>
      <c r="D28" s="6">
        <v>38</v>
      </c>
      <c r="E28" s="6" t="s">
        <v>21</v>
      </c>
      <c r="F28" s="1" t="str">
        <f t="shared" si="0"/>
        <v> </v>
      </c>
      <c r="G28" s="7">
        <v>0.05347222222222222</v>
      </c>
      <c r="H28" s="1">
        <f t="shared" si="1"/>
        <v>0.01008909853249476</v>
      </c>
      <c r="I28" s="7">
        <v>0.08402777777777777</v>
      </c>
      <c r="J28" s="1">
        <f t="shared" si="2"/>
        <v>0.03055555555555555</v>
      </c>
      <c r="K28" s="1">
        <f t="shared" si="3"/>
        <v>0.009548611111111108</v>
      </c>
      <c r="L28" s="1">
        <f t="shared" si="4"/>
        <v>0.00988562091503268</v>
      </c>
      <c r="M28" s="7">
        <v>0.13402777777777777</v>
      </c>
      <c r="N28" s="1">
        <f t="shared" si="5"/>
        <v>0.05</v>
      </c>
      <c r="O28" s="1">
        <f t="shared" si="6"/>
        <v>0.009433962264150945</v>
      </c>
      <c r="P28" s="1">
        <f t="shared" si="7"/>
        <v>0.009712157809983897</v>
      </c>
      <c r="Q28" s="7" t="s">
        <v>7</v>
      </c>
      <c r="R28" s="1" t="e">
        <f t="shared" si="8"/>
        <v>#VALUE!</v>
      </c>
      <c r="S28" s="1" t="e">
        <f t="shared" si="9"/>
        <v>#VALUE!</v>
      </c>
      <c r="T28" s="1" t="e">
        <f t="shared" si="10"/>
        <v>#VALUE!</v>
      </c>
      <c r="U28" s="7" t="s">
        <v>7</v>
      </c>
      <c r="V28" s="1" t="e">
        <f t="shared" si="11"/>
        <v>#VALUE!</v>
      </c>
      <c r="W28" s="1" t="e">
        <f t="shared" si="12"/>
        <v>#VALUE!</v>
      </c>
      <c r="X28" s="1" t="e">
        <f t="shared" si="13"/>
        <v>#VALUE!</v>
      </c>
      <c r="Y28" s="7" t="s">
        <v>7</v>
      </c>
      <c r="Z28" s="1" t="e">
        <f t="shared" si="14"/>
        <v>#VALUE!</v>
      </c>
      <c r="AA28" s="1" t="e">
        <f t="shared" si="15"/>
        <v>#VALUE!</v>
      </c>
      <c r="AB28" s="1" t="e">
        <f t="shared" si="16"/>
        <v>#VALUE!</v>
      </c>
      <c r="AC28" s="7" t="s">
        <v>7</v>
      </c>
      <c r="AD28" s="1" t="e">
        <f t="shared" si="17"/>
        <v>#VALUE!</v>
      </c>
      <c r="AE28" s="1" t="e">
        <f t="shared" si="18"/>
        <v>#VALUE!</v>
      </c>
      <c r="AF28" s="1" t="e">
        <f t="shared" si="19"/>
        <v>#VALUE!</v>
      </c>
    </row>
    <row r="29" spans="1:32" ht="12.75">
      <c r="A29">
        <v>18</v>
      </c>
      <c r="B29" s="6" t="s">
        <v>33</v>
      </c>
      <c r="D29" s="6">
        <v>47</v>
      </c>
      <c r="E29" s="6" t="s">
        <v>21</v>
      </c>
      <c r="F29" s="1" t="str">
        <f t="shared" si="0"/>
        <v> </v>
      </c>
      <c r="G29" s="7">
        <v>0.04513888888888889</v>
      </c>
      <c r="H29" s="1">
        <f t="shared" si="1"/>
        <v>0.008516771488469603</v>
      </c>
      <c r="I29" s="7">
        <v>0.07847222222222222</v>
      </c>
      <c r="J29" s="1">
        <f t="shared" si="2"/>
        <v>0.03333333333333333</v>
      </c>
      <c r="K29" s="1">
        <f t="shared" si="3"/>
        <v>0.010416666666666666</v>
      </c>
      <c r="L29" s="1">
        <f t="shared" si="4"/>
        <v>0.00923202614379085</v>
      </c>
      <c r="M29" s="7">
        <v>0.13055555555555556</v>
      </c>
      <c r="N29" s="1">
        <f t="shared" si="5"/>
        <v>0.05208333333333334</v>
      </c>
      <c r="O29" s="1">
        <f t="shared" si="6"/>
        <v>0.009827044025157234</v>
      </c>
      <c r="P29" s="1">
        <f t="shared" si="7"/>
        <v>0.009460547504025765</v>
      </c>
      <c r="Q29" s="7">
        <v>0.15347222222222223</v>
      </c>
      <c r="R29" s="1">
        <f t="shared" si="8"/>
        <v>0.02291666666666667</v>
      </c>
      <c r="S29" s="1">
        <f t="shared" si="9"/>
        <v>0.007161458333333334</v>
      </c>
      <c r="T29" s="1">
        <f t="shared" si="10"/>
        <v>0.009027777777777779</v>
      </c>
      <c r="U29" s="7">
        <v>0.21354166666666666</v>
      </c>
      <c r="V29" s="1">
        <f t="shared" si="11"/>
        <v>0.060069444444444425</v>
      </c>
      <c r="W29" s="1">
        <f t="shared" si="12"/>
        <v>0.011333857442348005</v>
      </c>
      <c r="X29" s="1">
        <f t="shared" si="13"/>
        <v>0.009575859491778773</v>
      </c>
      <c r="Y29" s="7" t="s">
        <v>7</v>
      </c>
      <c r="Z29" s="1" t="e">
        <f t="shared" si="14"/>
        <v>#VALUE!</v>
      </c>
      <c r="AA29" s="1" t="e">
        <f t="shared" si="15"/>
        <v>#VALUE!</v>
      </c>
      <c r="AB29" s="1" t="e">
        <f t="shared" si="16"/>
        <v>#VALUE!</v>
      </c>
      <c r="AC29" s="7" t="s">
        <v>7</v>
      </c>
      <c r="AD29" s="1" t="e">
        <f t="shared" si="17"/>
        <v>#VALUE!</v>
      </c>
      <c r="AE29" s="1" t="e">
        <f t="shared" si="18"/>
        <v>#VALUE!</v>
      </c>
      <c r="AF29" s="1" t="e">
        <f t="shared" si="19"/>
        <v>#VALUE!</v>
      </c>
    </row>
    <row r="30" spans="1:32" ht="12.75">
      <c r="A30">
        <v>19</v>
      </c>
      <c r="B30" s="6" t="s">
        <v>34</v>
      </c>
      <c r="C30" s="6"/>
      <c r="D30" s="6">
        <v>41</v>
      </c>
      <c r="E30" s="6" t="s">
        <v>21</v>
      </c>
      <c r="F30" s="1" t="str">
        <f t="shared" si="0"/>
        <v> </v>
      </c>
      <c r="G30" s="7">
        <v>0.04722222222222222</v>
      </c>
      <c r="H30" s="1">
        <f t="shared" si="1"/>
        <v>0.008909853249475892</v>
      </c>
      <c r="I30" s="7" t="s">
        <v>7</v>
      </c>
      <c r="J30" s="1" t="e">
        <f t="shared" si="2"/>
        <v>#VALUE!</v>
      </c>
      <c r="K30" s="1" t="e">
        <f t="shared" si="3"/>
        <v>#VALUE!</v>
      </c>
      <c r="L30" s="1" t="e">
        <f t="shared" si="4"/>
        <v>#VALUE!</v>
      </c>
      <c r="M30" s="7" t="s">
        <v>7</v>
      </c>
      <c r="N30" s="1" t="e">
        <f t="shared" si="5"/>
        <v>#VALUE!</v>
      </c>
      <c r="O30" s="1" t="e">
        <f t="shared" si="6"/>
        <v>#VALUE!</v>
      </c>
      <c r="P30" s="1" t="e">
        <f t="shared" si="7"/>
        <v>#VALUE!</v>
      </c>
      <c r="Q30" s="7" t="s">
        <v>7</v>
      </c>
      <c r="R30" s="1" t="e">
        <f t="shared" si="8"/>
        <v>#VALUE!</v>
      </c>
      <c r="S30" s="1" t="e">
        <f t="shared" si="9"/>
        <v>#VALUE!</v>
      </c>
      <c r="T30" s="1" t="e">
        <f t="shared" si="10"/>
        <v>#VALUE!</v>
      </c>
      <c r="U30" s="7" t="s">
        <v>7</v>
      </c>
      <c r="V30" s="1" t="e">
        <f t="shared" si="11"/>
        <v>#VALUE!</v>
      </c>
      <c r="W30" s="1" t="e">
        <f t="shared" si="12"/>
        <v>#VALUE!</v>
      </c>
      <c r="X30" s="1" t="e">
        <f t="shared" si="13"/>
        <v>#VALUE!</v>
      </c>
      <c r="Y30" s="7" t="s">
        <v>7</v>
      </c>
      <c r="Z30" s="1" t="e">
        <f t="shared" si="14"/>
        <v>#VALUE!</v>
      </c>
      <c r="AA30" s="1" t="e">
        <f t="shared" si="15"/>
        <v>#VALUE!</v>
      </c>
      <c r="AB30" s="1" t="e">
        <f t="shared" si="16"/>
        <v>#VALUE!</v>
      </c>
      <c r="AC30" s="7" t="s">
        <v>7</v>
      </c>
      <c r="AD30" s="1" t="e">
        <f t="shared" si="17"/>
        <v>#VALUE!</v>
      </c>
      <c r="AE30" s="1" t="e">
        <f t="shared" si="18"/>
        <v>#VALUE!</v>
      </c>
      <c r="AF30" s="1" t="e">
        <f t="shared" si="19"/>
        <v>#VALUE!</v>
      </c>
    </row>
    <row r="31" spans="1:32" ht="12.75">
      <c r="A31">
        <v>22</v>
      </c>
      <c r="B31" s="6" t="s">
        <v>44</v>
      </c>
      <c r="D31" s="6">
        <v>24</v>
      </c>
      <c r="E31" s="6" t="s">
        <v>21</v>
      </c>
      <c r="F31" s="1" t="str">
        <f t="shared" si="0"/>
        <v> </v>
      </c>
      <c r="G31" s="7">
        <v>0.04513888888888889</v>
      </c>
      <c r="H31" s="1">
        <f t="shared" si="1"/>
        <v>0.008516771488469603</v>
      </c>
      <c r="I31" s="7">
        <v>0.07777777777777778</v>
      </c>
      <c r="J31" s="1">
        <f t="shared" si="2"/>
        <v>0.03263888888888889</v>
      </c>
      <c r="K31" s="1">
        <f t="shared" si="3"/>
        <v>0.010199652777777778</v>
      </c>
      <c r="L31" s="1">
        <f t="shared" si="4"/>
        <v>0.009150326797385621</v>
      </c>
      <c r="M31" s="7">
        <v>0.13402777777777777</v>
      </c>
      <c r="N31" s="1">
        <f t="shared" si="5"/>
        <v>0.056249999999999994</v>
      </c>
      <c r="O31" s="1">
        <f t="shared" si="6"/>
        <v>0.01061320754716981</v>
      </c>
      <c r="P31" s="1">
        <f t="shared" si="7"/>
        <v>0.009712157809983897</v>
      </c>
      <c r="Q31" s="7" t="s">
        <v>7</v>
      </c>
      <c r="R31" s="1" t="e">
        <f t="shared" si="8"/>
        <v>#VALUE!</v>
      </c>
      <c r="S31" s="1" t="e">
        <f t="shared" si="9"/>
        <v>#VALUE!</v>
      </c>
      <c r="T31" s="1" t="e">
        <f t="shared" si="10"/>
        <v>#VALUE!</v>
      </c>
      <c r="U31" s="7" t="s">
        <v>7</v>
      </c>
      <c r="V31" s="1" t="e">
        <f t="shared" si="11"/>
        <v>#VALUE!</v>
      </c>
      <c r="W31" s="1" t="e">
        <f t="shared" si="12"/>
        <v>#VALUE!</v>
      </c>
      <c r="X31" s="1" t="e">
        <f t="shared" si="13"/>
        <v>#VALUE!</v>
      </c>
      <c r="Y31" s="7" t="s">
        <v>7</v>
      </c>
      <c r="Z31" s="1" t="e">
        <f t="shared" si="14"/>
        <v>#VALUE!</v>
      </c>
      <c r="AA31" s="1" t="e">
        <f t="shared" si="15"/>
        <v>#VALUE!</v>
      </c>
      <c r="AB31" s="1" t="e">
        <f t="shared" si="16"/>
        <v>#VALUE!</v>
      </c>
      <c r="AC31" s="7" t="s">
        <v>7</v>
      </c>
      <c r="AD31" s="1" t="e">
        <f t="shared" si="17"/>
        <v>#VALUE!</v>
      </c>
      <c r="AE31" s="1" t="e">
        <f t="shared" si="18"/>
        <v>#VALUE!</v>
      </c>
      <c r="AF31" s="1" t="e">
        <f t="shared" si="19"/>
        <v>#VALUE!</v>
      </c>
    </row>
    <row r="32" spans="1:32" ht="12.75">
      <c r="A32">
        <v>24</v>
      </c>
      <c r="B32" s="6" t="s">
        <v>46</v>
      </c>
      <c r="D32" s="6">
        <v>40</v>
      </c>
      <c r="E32" s="6" t="s">
        <v>21</v>
      </c>
      <c r="F32" s="1" t="str">
        <f t="shared" si="0"/>
        <v> </v>
      </c>
      <c r="G32" s="7">
        <v>0.04375</v>
      </c>
      <c r="H32" s="1">
        <f t="shared" si="1"/>
        <v>0.008254716981132075</v>
      </c>
      <c r="I32" s="7">
        <v>0.06944444444444443</v>
      </c>
      <c r="J32" s="1">
        <f t="shared" si="2"/>
        <v>0.025694444444444436</v>
      </c>
      <c r="K32" s="1">
        <f t="shared" si="3"/>
        <v>0.008029513888888886</v>
      </c>
      <c r="L32" s="1">
        <f t="shared" si="4"/>
        <v>0.008169934640522875</v>
      </c>
      <c r="M32" s="7">
        <v>0.11597222222222221</v>
      </c>
      <c r="N32" s="1">
        <f t="shared" si="5"/>
        <v>0.04652777777777778</v>
      </c>
      <c r="O32" s="1">
        <f t="shared" si="6"/>
        <v>0.008778825995807128</v>
      </c>
      <c r="P32" s="1">
        <f t="shared" si="7"/>
        <v>0.00840378421900161</v>
      </c>
      <c r="Q32" s="7">
        <v>0.14444444444444446</v>
      </c>
      <c r="R32" s="1">
        <f t="shared" si="8"/>
        <v>0.028472222222222246</v>
      </c>
      <c r="S32" s="1">
        <f t="shared" si="9"/>
        <v>0.008897569444444451</v>
      </c>
      <c r="T32" s="1">
        <f t="shared" si="10"/>
        <v>0.008496732026143792</v>
      </c>
      <c r="U32" s="7" t="s">
        <v>7</v>
      </c>
      <c r="V32" s="1" t="e">
        <f t="shared" si="11"/>
        <v>#VALUE!</v>
      </c>
      <c r="W32" s="1" t="e">
        <f t="shared" si="12"/>
        <v>#VALUE!</v>
      </c>
      <c r="X32" s="1" t="e">
        <f t="shared" si="13"/>
        <v>#VALUE!</v>
      </c>
      <c r="Y32" s="7" t="s">
        <v>7</v>
      </c>
      <c r="Z32" s="1" t="e">
        <f t="shared" si="14"/>
        <v>#VALUE!</v>
      </c>
      <c r="AA32" s="1" t="e">
        <f t="shared" si="15"/>
        <v>#VALUE!</v>
      </c>
      <c r="AB32" s="1" t="e">
        <f t="shared" si="16"/>
        <v>#VALUE!</v>
      </c>
      <c r="AC32" s="7" t="s">
        <v>7</v>
      </c>
      <c r="AD32" s="1" t="e">
        <f t="shared" si="17"/>
        <v>#VALUE!</v>
      </c>
      <c r="AE32" s="1" t="e">
        <f t="shared" si="18"/>
        <v>#VALUE!</v>
      </c>
      <c r="AF32" s="1" t="e">
        <f t="shared" si="19"/>
        <v>#VALUE!</v>
      </c>
    </row>
    <row r="33" spans="6:32" ht="12.75">
      <c r="F33" s="1"/>
      <c r="G33" s="7"/>
      <c r="H33" s="1"/>
      <c r="I33" s="8"/>
      <c r="J33" s="1"/>
      <c r="K33" s="1"/>
      <c r="L33" s="1"/>
      <c r="M33" s="8"/>
      <c r="N33" s="1"/>
      <c r="O33" s="1"/>
      <c r="P33" s="1"/>
      <c r="Q33" s="8"/>
      <c r="R33" s="1"/>
      <c r="S33" s="1"/>
      <c r="T33" s="1"/>
      <c r="U33" s="7"/>
      <c r="V33" s="1"/>
      <c r="W33" s="1"/>
      <c r="X33" s="1"/>
      <c r="Y33" s="8"/>
      <c r="Z33" s="1"/>
      <c r="AA33" s="1"/>
      <c r="AB33" s="1"/>
      <c r="AC33" s="8"/>
      <c r="AD33" s="1"/>
      <c r="AE33" s="1"/>
      <c r="AF33" s="1"/>
    </row>
    <row r="34" spans="6:32" ht="12.75">
      <c r="F34" s="1"/>
      <c r="G34" s="7"/>
      <c r="H34" s="1"/>
      <c r="I34" s="8"/>
      <c r="J34" s="1"/>
      <c r="K34" s="1"/>
      <c r="L34" s="1"/>
      <c r="M34" s="8"/>
      <c r="N34" s="1"/>
      <c r="O34" s="1"/>
      <c r="P34" s="1"/>
      <c r="Q34" s="8"/>
      <c r="R34" s="1"/>
      <c r="S34" s="1"/>
      <c r="T34" s="1"/>
      <c r="U34" s="7"/>
      <c r="V34" s="1"/>
      <c r="W34" s="1"/>
      <c r="X34" s="1"/>
      <c r="Y34" s="8"/>
      <c r="Z34" s="1"/>
      <c r="AA34" s="1"/>
      <c r="AB34" s="1"/>
      <c r="AC34" s="8"/>
      <c r="AD34" s="1"/>
      <c r="AE34" s="1"/>
      <c r="AF34" s="1"/>
    </row>
    <row r="35" spans="6:32" ht="12.75">
      <c r="F35" s="1"/>
      <c r="G35" s="7"/>
      <c r="H35" s="1"/>
      <c r="I35" s="8"/>
      <c r="J35" s="1"/>
      <c r="K35" s="1"/>
      <c r="L35" s="1"/>
      <c r="M35" s="8"/>
      <c r="N35" s="1"/>
      <c r="O35" s="1"/>
      <c r="P35" s="1"/>
      <c r="Q35" s="8"/>
      <c r="R35" s="1"/>
      <c r="S35" s="1"/>
      <c r="T35" s="1"/>
      <c r="U35" s="7"/>
      <c r="V35" s="1"/>
      <c r="W35" s="1"/>
      <c r="X35" s="1"/>
      <c r="Y35" s="8"/>
      <c r="Z35" s="1"/>
      <c r="AA35" s="1"/>
      <c r="AB35" s="1"/>
      <c r="AC35" s="8"/>
      <c r="AD35" s="1"/>
      <c r="AE35" s="1"/>
      <c r="AF35" s="1"/>
    </row>
    <row r="36" spans="6:32" ht="12.75">
      <c r="F36" s="1"/>
      <c r="G36" s="7"/>
      <c r="H36" s="1"/>
      <c r="I36" s="8"/>
      <c r="J36" s="1"/>
      <c r="K36" s="1"/>
      <c r="L36" s="1"/>
      <c r="M36" s="8"/>
      <c r="N36" s="1"/>
      <c r="O36" s="1"/>
      <c r="P36" s="1"/>
      <c r="Q36" s="8"/>
      <c r="R36" s="1"/>
      <c r="S36" s="1"/>
      <c r="T36" s="1"/>
      <c r="U36" s="7"/>
      <c r="V36" s="1"/>
      <c r="W36" s="1"/>
      <c r="X36" s="1"/>
      <c r="Y36" s="8"/>
      <c r="Z36" s="1"/>
      <c r="AA36" s="1"/>
      <c r="AB36" s="1"/>
      <c r="AC36" s="8"/>
      <c r="AD36" s="1"/>
      <c r="AE36" s="1"/>
      <c r="AF36" s="1"/>
    </row>
    <row r="37" spans="6:32" ht="12.75">
      <c r="F37" s="1"/>
      <c r="G37" s="5"/>
      <c r="H37" s="1"/>
      <c r="I37" s="3"/>
      <c r="J37" s="1"/>
      <c r="K37" s="1"/>
      <c r="L37" s="1"/>
      <c r="M37" s="3"/>
      <c r="N37" s="1"/>
      <c r="O37" s="1"/>
      <c r="P37" s="1"/>
      <c r="Q37" s="3"/>
      <c r="R37" s="1"/>
      <c r="S37" s="1"/>
      <c r="T37" s="1"/>
      <c r="U37" s="3"/>
      <c r="V37" s="1"/>
      <c r="W37" s="1"/>
      <c r="X37" s="1"/>
      <c r="Y37" s="3"/>
      <c r="Z37" s="1"/>
      <c r="AA37" s="1"/>
      <c r="AB37" s="1"/>
      <c r="AC37" s="3"/>
      <c r="AD37" s="1"/>
      <c r="AE37" s="1"/>
      <c r="AF37" s="1"/>
    </row>
    <row r="38" spans="6:32" ht="12.75">
      <c r="F38" s="1"/>
      <c r="G38" s="5"/>
      <c r="H38" s="1"/>
      <c r="I38" s="3"/>
      <c r="J38" s="1"/>
      <c r="K38" s="1"/>
      <c r="L38" s="1"/>
      <c r="M38" s="3"/>
      <c r="N38" s="1"/>
      <c r="O38" s="1"/>
      <c r="P38" s="1"/>
      <c r="Q38" s="3"/>
      <c r="R38" s="1"/>
      <c r="S38" s="1"/>
      <c r="T38" s="1"/>
      <c r="U38" s="3"/>
      <c r="V38" s="1"/>
      <c r="W38" s="1"/>
      <c r="X38" s="1"/>
      <c r="Y38" s="3"/>
      <c r="Z38" s="1"/>
      <c r="AA38" s="1"/>
      <c r="AB38" s="1"/>
      <c r="AC38" s="3"/>
      <c r="AD38" s="1"/>
      <c r="AE38" s="1"/>
      <c r="AF38" s="1"/>
    </row>
    <row r="39" spans="6:32" ht="12.75">
      <c r="F39" s="1"/>
      <c r="G39" s="5"/>
      <c r="H39" s="1"/>
      <c r="I39" s="3"/>
      <c r="J39" s="1"/>
      <c r="K39" s="1"/>
      <c r="L39" s="1"/>
      <c r="M39" s="3"/>
      <c r="N39" s="1"/>
      <c r="O39" s="1"/>
      <c r="P39" s="1"/>
      <c r="Q39" s="3"/>
      <c r="R39" s="1"/>
      <c r="S39" s="1"/>
      <c r="T39" s="1"/>
      <c r="U39" s="3"/>
      <c r="V39" s="1"/>
      <c r="W39" s="1"/>
      <c r="X39" s="1"/>
      <c r="Y39" s="3"/>
      <c r="Z39" s="1"/>
      <c r="AA39" s="1"/>
      <c r="AB39" s="1"/>
      <c r="AC39" s="3"/>
      <c r="AD39" s="1"/>
      <c r="AE39" s="1"/>
      <c r="AF39" s="1"/>
    </row>
    <row r="40" spans="6:32" ht="12.75">
      <c r="F40" s="1"/>
      <c r="G40" s="5"/>
      <c r="H40" s="1"/>
      <c r="I40" s="3"/>
      <c r="J40" s="1"/>
      <c r="K40" s="1"/>
      <c r="L40" s="1"/>
      <c r="M40" s="3"/>
      <c r="N40" s="1"/>
      <c r="O40" s="1"/>
      <c r="P40" s="1"/>
      <c r="Q40" s="3"/>
      <c r="R40" s="1"/>
      <c r="S40" s="1"/>
      <c r="T40" s="1"/>
      <c r="U40" s="3"/>
      <c r="V40" s="1"/>
      <c r="W40" s="1"/>
      <c r="X40" s="1"/>
      <c r="Y40" s="3"/>
      <c r="Z40" s="1"/>
      <c r="AA40" s="1"/>
      <c r="AB40" s="1"/>
      <c r="AC40" s="3"/>
      <c r="AD40" s="1"/>
      <c r="AE40" s="1"/>
      <c r="AF40" s="1"/>
    </row>
    <row r="41" spans="6:32" ht="12.75">
      <c r="F41" s="1"/>
      <c r="G41" s="5"/>
      <c r="H41" s="1"/>
      <c r="I41" s="3"/>
      <c r="J41" s="1"/>
      <c r="K41" s="1"/>
      <c r="L41" s="1"/>
      <c r="M41" s="3"/>
      <c r="N41" s="1"/>
      <c r="O41" s="1"/>
      <c r="P41" s="1"/>
      <c r="Q41" s="3"/>
      <c r="R41" s="1"/>
      <c r="S41" s="1"/>
      <c r="T41" s="1"/>
      <c r="U41" s="3"/>
      <c r="V41" s="1"/>
      <c r="W41" s="1"/>
      <c r="X41" s="1"/>
      <c r="Y41" s="3"/>
      <c r="Z41" s="1"/>
      <c r="AA41" s="1"/>
      <c r="AB41" s="1"/>
      <c r="AC41" s="3"/>
      <c r="AD41" s="1"/>
      <c r="AE41" s="1"/>
      <c r="AF41" s="1"/>
    </row>
    <row r="42" spans="6:32" ht="12.75">
      <c r="F42" s="1"/>
      <c r="G42" s="5"/>
      <c r="H42" s="1"/>
      <c r="I42" s="3"/>
      <c r="J42" s="1"/>
      <c r="K42" s="1"/>
      <c r="L42" s="1"/>
      <c r="M42" s="3"/>
      <c r="N42" s="1"/>
      <c r="O42" s="1"/>
      <c r="P42" s="1"/>
      <c r="Q42" s="3"/>
      <c r="R42" s="1"/>
      <c r="S42" s="1"/>
      <c r="T42" s="1"/>
      <c r="U42" s="3"/>
      <c r="V42" s="1"/>
      <c r="W42" s="1"/>
      <c r="X42" s="1"/>
      <c r="Y42" s="3"/>
      <c r="Z42" s="1"/>
      <c r="AA42" s="1"/>
      <c r="AB42" s="1"/>
      <c r="AC42" s="3"/>
      <c r="AD42" s="1"/>
      <c r="AE42" s="1"/>
      <c r="AF42" s="1"/>
    </row>
    <row r="43" spans="6:32" ht="12.75">
      <c r="F43" s="1"/>
      <c r="G43" s="5"/>
      <c r="H43" s="1"/>
      <c r="I43" s="3"/>
      <c r="J43" s="1"/>
      <c r="K43" s="1"/>
      <c r="L43" s="1"/>
      <c r="M43" s="3"/>
      <c r="N43" s="1"/>
      <c r="O43" s="1"/>
      <c r="P43" s="1"/>
      <c r="Q43" s="3"/>
      <c r="R43" s="1"/>
      <c r="S43" s="1"/>
      <c r="T43" s="1"/>
      <c r="U43" s="3"/>
      <c r="V43" s="1"/>
      <c r="W43" s="1"/>
      <c r="X43" s="1"/>
      <c r="Y43" s="3"/>
      <c r="Z43" s="1"/>
      <c r="AA43" s="1"/>
      <c r="AB43" s="1"/>
      <c r="AC43" s="3"/>
      <c r="AD43" s="1"/>
      <c r="AE43" s="1"/>
      <c r="AF43" s="1"/>
    </row>
    <row r="44" spans="6:32" ht="12.75">
      <c r="F44" s="1"/>
      <c r="G44" s="5"/>
      <c r="H44" s="1"/>
      <c r="I44" s="3"/>
      <c r="J44" s="1"/>
      <c r="K44" s="1"/>
      <c r="L44" s="1"/>
      <c r="M44" s="3"/>
      <c r="N44" s="1"/>
      <c r="O44" s="1"/>
      <c r="P44" s="1"/>
      <c r="Q44" s="3"/>
      <c r="R44" s="1"/>
      <c r="S44" s="1"/>
      <c r="T44" s="1"/>
      <c r="U44" s="3"/>
      <c r="V44" s="1"/>
      <c r="W44" s="1"/>
      <c r="X44" s="1"/>
      <c r="Y44" s="3"/>
      <c r="Z44" s="1"/>
      <c r="AA44" s="1"/>
      <c r="AB44" s="1"/>
      <c r="AC44" s="3"/>
      <c r="AD44" s="1"/>
      <c r="AE44" s="1"/>
      <c r="AF44" s="1"/>
    </row>
    <row r="45" spans="6:32" ht="12.75">
      <c r="F45" s="1"/>
      <c r="G45" s="5"/>
      <c r="H45" s="1"/>
      <c r="I45" s="3"/>
      <c r="J45" s="1"/>
      <c r="K45" s="1"/>
      <c r="L45" s="1"/>
      <c r="M45" s="3"/>
      <c r="N45" s="1"/>
      <c r="O45" s="1"/>
      <c r="P45" s="1"/>
      <c r="Q45" s="3"/>
      <c r="R45" s="1"/>
      <c r="S45" s="1"/>
      <c r="T45" s="1"/>
      <c r="U45" s="3"/>
      <c r="V45" s="1"/>
      <c r="W45" s="1"/>
      <c r="X45" s="1"/>
      <c r="Y45" s="3"/>
      <c r="Z45" s="1"/>
      <c r="AA45" s="1"/>
      <c r="AB45" s="1"/>
      <c r="AC45" s="3"/>
      <c r="AD45" s="1"/>
      <c r="AE45" s="1"/>
      <c r="AF4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International Paper</dc:creator>
  <cp:keywords/>
  <dc:description/>
  <cp:lastModifiedBy>HP Authorized Customer</cp:lastModifiedBy>
  <dcterms:created xsi:type="dcterms:W3CDTF">2003-11-15T15:00:49Z</dcterms:created>
  <dcterms:modified xsi:type="dcterms:W3CDTF">2006-01-21T01:37:46Z</dcterms:modified>
  <cp:category/>
  <cp:version/>
  <cp:contentType/>
  <cp:contentStatus/>
</cp:coreProperties>
</file>