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  <sheet name="AD" sheetId="2" r:id="rId2"/>
    <sheet name="G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<sst xmlns="http://schemas.openxmlformats.org/spreadsheetml/2006/main" count="1712" uniqueCount="797">
  <si>
    <t>Mt Airy Park, Cincinnati, OH</t>
  </si>
  <si>
    <t>Race Number</t>
  </si>
  <si>
    <t>Name</t>
  </si>
  <si>
    <t>Final Time</t>
  </si>
  <si>
    <t>8.5M</t>
  </si>
  <si>
    <t>17M</t>
  </si>
  <si>
    <t>50K</t>
  </si>
  <si>
    <t xml:space="preserve"> </t>
  </si>
  <si>
    <t>Split</t>
  </si>
  <si>
    <t>Pace/mile</t>
  </si>
  <si>
    <t>Overall</t>
  </si>
  <si>
    <t>Age</t>
  </si>
  <si>
    <t>Sex</t>
  </si>
  <si>
    <t>5.3M</t>
  </si>
  <si>
    <t>13.8M</t>
  </si>
  <si>
    <t>Trekers</t>
  </si>
  <si>
    <t>22.3M</t>
  </si>
  <si>
    <t>25.5M</t>
  </si>
  <si>
    <t>Tom Possert</t>
  </si>
  <si>
    <t>M</t>
  </si>
  <si>
    <t>W</t>
  </si>
  <si>
    <t>Course Record</t>
  </si>
  <si>
    <t>Linda Barhorst</t>
  </si>
  <si>
    <t>F</t>
  </si>
  <si>
    <t>2006 Stone Steps 50K Race Results</t>
  </si>
  <si>
    <t>October 22nd, 2006</t>
  </si>
  <si>
    <t>150K time</t>
  </si>
  <si>
    <t>Pre-entries</t>
  </si>
  <si>
    <t>AD 50K</t>
  </si>
  <si>
    <t>GT 50K</t>
  </si>
  <si>
    <t>Smithberger</t>
  </si>
  <si>
    <t>Jay</t>
  </si>
  <si>
    <t>Granville</t>
  </si>
  <si>
    <t>OH</t>
  </si>
  <si>
    <t>Puckett</t>
  </si>
  <si>
    <t>Pat</t>
  </si>
  <si>
    <t>Noblesville</t>
  </si>
  <si>
    <t>IN</t>
  </si>
  <si>
    <t>Kreis</t>
  </si>
  <si>
    <t>Mary</t>
  </si>
  <si>
    <t>Veron</t>
  </si>
  <si>
    <t>PA</t>
  </si>
  <si>
    <t>Kelly</t>
  </si>
  <si>
    <t>Douglas</t>
  </si>
  <si>
    <t>Ground</t>
  </si>
  <si>
    <t>KY</t>
  </si>
  <si>
    <t>Krekeler</t>
  </si>
  <si>
    <t>David</t>
  </si>
  <si>
    <t>Cincinnati</t>
  </si>
  <si>
    <t>Truscott</t>
  </si>
  <si>
    <t>Rob</t>
  </si>
  <si>
    <t>Cleaveland</t>
  </si>
  <si>
    <t>Schock</t>
  </si>
  <si>
    <t>Robert</t>
  </si>
  <si>
    <t>Carlisle</t>
  </si>
  <si>
    <t>Clark</t>
  </si>
  <si>
    <t>Marysville</t>
  </si>
  <si>
    <t>Berna</t>
  </si>
  <si>
    <t>Larry</t>
  </si>
  <si>
    <t>Gestrich</t>
  </si>
  <si>
    <t>Richard</t>
  </si>
  <si>
    <t>Bellbrook</t>
  </si>
  <si>
    <t>Shafer</t>
  </si>
  <si>
    <t>Peter</t>
  </si>
  <si>
    <t>Kettering</t>
  </si>
  <si>
    <t>Radgowski</t>
  </si>
  <si>
    <t>Brian</t>
  </si>
  <si>
    <t>Indianapolis</t>
  </si>
  <si>
    <t>Gleason</t>
  </si>
  <si>
    <t>Sylvia</t>
  </si>
  <si>
    <t>Dayton</t>
  </si>
  <si>
    <t>Watern</t>
  </si>
  <si>
    <t>Kathy</t>
  </si>
  <si>
    <t>Centerville</t>
  </si>
  <si>
    <t>Calcatera</t>
  </si>
  <si>
    <t>Mark</t>
  </si>
  <si>
    <t>Blair</t>
  </si>
  <si>
    <t>Garry</t>
  </si>
  <si>
    <t>Enon</t>
  </si>
  <si>
    <t>Eder</t>
  </si>
  <si>
    <t>Alvin</t>
  </si>
  <si>
    <t>Swartzel</t>
  </si>
  <si>
    <t>Jerry</t>
  </si>
  <si>
    <t>Farmersville</t>
  </si>
  <si>
    <t>Weightman</t>
  </si>
  <si>
    <t>Suzanne</t>
  </si>
  <si>
    <t>Greensburg</t>
  </si>
  <si>
    <t>Kirk</t>
  </si>
  <si>
    <t>Ed</t>
  </si>
  <si>
    <t>Brooks</t>
  </si>
  <si>
    <t>Decker</t>
  </si>
  <si>
    <t>Steve</t>
  </si>
  <si>
    <t>Darnell</t>
  </si>
  <si>
    <t>Gene</t>
  </si>
  <si>
    <t>Arbor</t>
  </si>
  <si>
    <t>MI</t>
  </si>
  <si>
    <t>French</t>
  </si>
  <si>
    <t>Dexter</t>
  </si>
  <si>
    <t>Wirick</t>
  </si>
  <si>
    <t>Vandalia</t>
  </si>
  <si>
    <t>Honzak</t>
  </si>
  <si>
    <t>Ingrid</t>
  </si>
  <si>
    <t>Allen</t>
  </si>
  <si>
    <t>Mike</t>
  </si>
  <si>
    <t>Dillingham</t>
  </si>
  <si>
    <t>Josh</t>
  </si>
  <si>
    <t>Ridge</t>
  </si>
  <si>
    <t>Reams</t>
  </si>
  <si>
    <t>McCarty</t>
  </si>
  <si>
    <t>Devon</t>
  </si>
  <si>
    <t>Cederville</t>
  </si>
  <si>
    <t>Parrish</t>
  </si>
  <si>
    <t>Julie</t>
  </si>
  <si>
    <t>Keller</t>
  </si>
  <si>
    <t>Donny</t>
  </si>
  <si>
    <t>Penn</t>
  </si>
  <si>
    <t>McMickle</t>
  </si>
  <si>
    <t>Guy</t>
  </si>
  <si>
    <t>Fairfield</t>
  </si>
  <si>
    <t>Johnson</t>
  </si>
  <si>
    <t>Springs</t>
  </si>
  <si>
    <t>Apple</t>
  </si>
  <si>
    <t>Murfreesboro</t>
  </si>
  <si>
    <t>TN</t>
  </si>
  <si>
    <t>Jenista</t>
  </si>
  <si>
    <t>Todd</t>
  </si>
  <si>
    <t>Carlson</t>
  </si>
  <si>
    <t>Norm</t>
  </si>
  <si>
    <t>Spencer</t>
  </si>
  <si>
    <t>Bray</t>
  </si>
  <si>
    <t>Edward</t>
  </si>
  <si>
    <t>Edinboro</t>
  </si>
  <si>
    <t>Burke</t>
  </si>
  <si>
    <t>Bob</t>
  </si>
  <si>
    <t>Tiller</t>
  </si>
  <si>
    <t>Tom</t>
  </si>
  <si>
    <t>Germantown</t>
  </si>
  <si>
    <t>Harris</t>
  </si>
  <si>
    <t>Laura</t>
  </si>
  <si>
    <t>Beavercreek</t>
  </si>
  <si>
    <t>Suttmiller</t>
  </si>
  <si>
    <t>Janet</t>
  </si>
  <si>
    <t>Ftacnik</t>
  </si>
  <si>
    <t>Michael</t>
  </si>
  <si>
    <t>Mason</t>
  </si>
  <si>
    <t>Fenton</t>
  </si>
  <si>
    <t>Frank</t>
  </si>
  <si>
    <t>Clayton</t>
  </si>
  <si>
    <t>Borgstrom</t>
  </si>
  <si>
    <t>Jim</t>
  </si>
  <si>
    <t>Kathleen</t>
  </si>
  <si>
    <t>Westlake</t>
  </si>
  <si>
    <t>Margaret</t>
  </si>
  <si>
    <t>Louisville</t>
  </si>
  <si>
    <t>Bib No.</t>
  </si>
  <si>
    <t>Div.</t>
  </si>
  <si>
    <t>North 1</t>
  </si>
  <si>
    <t>South 1</t>
  </si>
  <si>
    <t>North 2</t>
  </si>
  <si>
    <t>South 2</t>
  </si>
  <si>
    <t>North 3</t>
  </si>
  <si>
    <t>South 3</t>
  </si>
  <si>
    <t>North 4</t>
  </si>
  <si>
    <t>South 4</t>
  </si>
  <si>
    <t>Finish Time</t>
  </si>
  <si>
    <t>M15-19</t>
  </si>
  <si>
    <t>17:28</t>
  </si>
  <si>
    <t>53:01</t>
  </si>
  <si>
    <t>1:11:11</t>
  </si>
  <si>
    <t>1:46:37</t>
  </si>
  <si>
    <t>2:05:04</t>
  </si>
  <si>
    <t>2:40:38</t>
  </si>
  <si>
    <t>2:59:49</t>
  </si>
  <si>
    <t>3:37:36</t>
  </si>
  <si>
    <t>3:57:23</t>
  </si>
  <si>
    <t>M40-44</t>
  </si>
  <si>
    <t>17:26</t>
  </si>
  <si>
    <t>53:09</t>
  </si>
  <si>
    <t>1:11:35</t>
  </si>
  <si>
    <t>1:47:15</t>
  </si>
  <si>
    <t>2:06:12</t>
  </si>
  <si>
    <t>2:43:18</t>
  </si>
  <si>
    <t>3:03:06</t>
  </si>
  <si>
    <t>3:42:10</t>
  </si>
  <si>
    <t>4:06:02</t>
  </si>
  <si>
    <t>M20-24</t>
  </si>
  <si>
    <t>18:00</t>
  </si>
  <si>
    <t>54:21</t>
  </si>
  <si>
    <t>1:13:03</t>
  </si>
  <si>
    <t>1:50:47</t>
  </si>
  <si>
    <t>2:16:37</t>
  </si>
  <si>
    <t>2:59:47</t>
  </si>
  <si>
    <t>3:22:26</t>
  </si>
  <si>
    <t>4:13:53</t>
  </si>
  <si>
    <t>4:42:32</t>
  </si>
  <si>
    <t>19:30</t>
  </si>
  <si>
    <t>1:05:24</t>
  </si>
  <si>
    <t>1:26:07</t>
  </si>
  <si>
    <t>2:06:23</t>
  </si>
  <si>
    <t>2:27:13</t>
  </si>
  <si>
    <t>-</t>
  </si>
  <si>
    <t>3:32:22</t>
  </si>
  <si>
    <t>4:50:35</t>
  </si>
  <si>
    <t>M25-29</t>
  </si>
  <si>
    <t>23:40</t>
  </si>
  <si>
    <t>1:10:05</t>
  </si>
  <si>
    <t>1:34:36</t>
  </si>
  <si>
    <t>2:17:59</t>
  </si>
  <si>
    <t>2:41:55</t>
  </si>
  <si>
    <t>3:30:37</t>
  </si>
  <si>
    <t>3:55:22</t>
  </si>
  <si>
    <t>4:43:28</t>
  </si>
  <si>
    <t>5:09:38</t>
  </si>
  <si>
    <t>M45-49</t>
  </si>
  <si>
    <t>1:10:02</t>
  </si>
  <si>
    <t>5:09:56</t>
  </si>
  <si>
    <t>M35-39</t>
  </si>
  <si>
    <t>23:25</t>
  </si>
  <si>
    <t>1:08:18</t>
  </si>
  <si>
    <t>1:31:08</t>
  </si>
  <si>
    <t>2:17:04</t>
  </si>
  <si>
    <t>2:40:47</t>
  </si>
  <si>
    <t>3:29:11</t>
  </si>
  <si>
    <t>3:56:44</t>
  </si>
  <si>
    <t>4:46:27</t>
  </si>
  <si>
    <t>5:13:30</t>
  </si>
  <si>
    <t>21:04</t>
  </si>
  <si>
    <t>1:09:22</t>
  </si>
  <si>
    <t>1:32:19</t>
  </si>
  <si>
    <t>2:17:28</t>
  </si>
  <si>
    <t>3:28:20</t>
  </si>
  <si>
    <t>3:54:07</t>
  </si>
  <si>
    <t>4:46:07</t>
  </si>
  <si>
    <t>5:15:15</t>
  </si>
  <si>
    <t>20:54</t>
  </si>
  <si>
    <t>2:41:33</t>
  </si>
  <si>
    <t>3:29:19</t>
  </si>
  <si>
    <t>3:57:01</t>
  </si>
  <si>
    <t>4:49:56</t>
  </si>
  <si>
    <t>5:16:49</t>
  </si>
  <si>
    <t>1:05:42</t>
  </si>
  <si>
    <t>1:26:37</t>
  </si>
  <si>
    <t>2:08:10</t>
  </si>
  <si>
    <t>2:32:27</t>
  </si>
  <si>
    <t>3:24:40</t>
  </si>
  <si>
    <t>3:53:38</t>
  </si>
  <si>
    <t>4:50:25</t>
  </si>
  <si>
    <t>5:19:40</t>
  </si>
  <si>
    <t>1:10:59</t>
  </si>
  <si>
    <t>2:20:52</t>
  </si>
  <si>
    <t>2:46:53</t>
  </si>
  <si>
    <t>3:36:53</t>
  </si>
  <si>
    <t>4:03:17</t>
  </si>
  <si>
    <t>4:56:01</t>
  </si>
  <si>
    <t>5:22:10</t>
  </si>
  <si>
    <t>1:10:57</t>
  </si>
  <si>
    <t>5:23:37</t>
  </si>
  <si>
    <t>1:31:28</t>
  </si>
  <si>
    <t>2:40.47</t>
  </si>
  <si>
    <t>3:29:15</t>
  </si>
  <si>
    <t>5:00:15</t>
  </si>
  <si>
    <t>5:34:22</t>
  </si>
  <si>
    <t>25:03</t>
  </si>
  <si>
    <t>1:14:12</t>
  </si>
  <si>
    <t>1:38:39</t>
  </si>
  <si>
    <t>2:28:00</t>
  </si>
  <si>
    <t>2:52:31</t>
  </si>
  <si>
    <t>3:42:09</t>
  </si>
  <si>
    <t>4:09:54</t>
  </si>
  <si>
    <t>5:05:35</t>
  </si>
  <si>
    <t>5:35:05</t>
  </si>
  <si>
    <t>F40-44</t>
  </si>
  <si>
    <t>22:22</t>
  </si>
  <si>
    <t>1:20:29</t>
  </si>
  <si>
    <t>1:45:10</t>
  </si>
  <si>
    <t>2:31:31</t>
  </si>
  <si>
    <t>2:57:26</t>
  </si>
  <si>
    <t>3:47:27</t>
  </si>
  <si>
    <t>4:14:50</t>
  </si>
  <si>
    <t>5:07:51</t>
  </si>
  <si>
    <t>5:35:59</t>
  </si>
  <si>
    <t>1:13:05</t>
  </si>
  <si>
    <t>1:38:36</t>
  </si>
  <si>
    <t>2:30:00</t>
  </si>
  <si>
    <t>2:55:27</t>
  </si>
  <si>
    <t>3:46:27</t>
  </si>
  <si>
    <t>4:14:05</t>
  </si>
  <si>
    <t>5:36:00</t>
  </si>
  <si>
    <t>24:15</t>
  </si>
  <si>
    <t>1:12:30</t>
  </si>
  <si>
    <t>1:37:33</t>
  </si>
  <si>
    <t>2:25:30</t>
  </si>
  <si>
    <t>2:49:40</t>
  </si>
  <si>
    <t>3:37:57</t>
  </si>
  <si>
    <t>4:13:31</t>
  </si>
  <si>
    <t>5:21:25</t>
  </si>
  <si>
    <t>5:44:15</t>
  </si>
  <si>
    <t>1:14:33</t>
  </si>
  <si>
    <t>1:42:44</t>
  </si>
  <si>
    <t>2:34:05</t>
  </si>
  <si>
    <t>3:01:08</t>
  </si>
  <si>
    <t>3:56:28</t>
  </si>
  <si>
    <t>4:23:43</t>
  </si>
  <si>
    <t>5:17:22</t>
  </si>
  <si>
    <t>5:45:01</t>
  </si>
  <si>
    <t>1:16:06</t>
  </si>
  <si>
    <t>1:44:25</t>
  </si>
  <si>
    <t>2:37:54</t>
  </si>
  <si>
    <t>3:05:15</t>
  </si>
  <si>
    <t>3:56:20</t>
  </si>
  <si>
    <t>4:23:13</t>
  </si>
  <si>
    <t>5:45:03</t>
  </si>
  <si>
    <t>1:14:09</t>
  </si>
  <si>
    <t>1:41:19</t>
  </si>
  <si>
    <t>2:32:35</t>
  </si>
  <si>
    <t>2:59:23</t>
  </si>
  <si>
    <t>3:50:14</t>
  </si>
  <si>
    <t>4:20:27</t>
  </si>
  <si>
    <t>5:20:45</t>
  </si>
  <si>
    <t>5:49:57</t>
  </si>
  <si>
    <t>M50-54</t>
  </si>
  <si>
    <t>1:38:35</t>
  </si>
  <si>
    <t>2:28:19</t>
  </si>
  <si>
    <t>2:56:35</t>
  </si>
  <si>
    <t>3:53:16</t>
  </si>
  <si>
    <t>4:24:50</t>
  </si>
  <si>
    <t>5:28:44</t>
  </si>
  <si>
    <t>5:58:03</t>
  </si>
  <si>
    <t>X</t>
  </si>
  <si>
    <t>1:14:07</t>
  </si>
  <si>
    <t>1:41:18</t>
  </si>
  <si>
    <t>2:32:43</t>
  </si>
  <si>
    <t>3:00:37</t>
  </si>
  <si>
    <t>3:56:19</t>
  </si>
  <si>
    <t>4:26:10</t>
  </si>
  <si>
    <t>5:27:56</t>
  </si>
  <si>
    <t>5:58:26</t>
  </si>
  <si>
    <t>M55-59</t>
  </si>
  <si>
    <t>1:39:57</t>
  </si>
  <si>
    <t>2:32:29</t>
  </si>
  <si>
    <t>3:00:51</t>
  </si>
  <si>
    <t>3:54:18</t>
  </si>
  <si>
    <t>4:27:37</t>
  </si>
  <si>
    <t>5:23:45</t>
  </si>
  <si>
    <t>5:59:08</t>
  </si>
  <si>
    <t>F45-49</t>
  </si>
  <si>
    <t>.24:43</t>
  </si>
  <si>
    <t>1:15:52</t>
  </si>
  <si>
    <t>1:41:20</t>
  </si>
  <si>
    <t>2:31:02</t>
  </si>
  <si>
    <t>3:01:26</t>
  </si>
  <si>
    <t>4:00:48</t>
  </si>
  <si>
    <t>4:34:18</t>
  </si>
  <si>
    <t>5:33:21</t>
  </si>
  <si>
    <t>6:03:39</t>
  </si>
  <si>
    <t>1:15:20</t>
  </si>
  <si>
    <t>3:02:25</t>
  </si>
  <si>
    <t>4:00:17</t>
  </si>
  <si>
    <t>4:30:50</t>
  </si>
  <si>
    <t>5:34:35</t>
  </si>
  <si>
    <t>6:03:52</t>
  </si>
  <si>
    <t>F30-34</t>
  </si>
  <si>
    <t>26:57</t>
  </si>
  <si>
    <t>1:20:59</t>
  </si>
  <si>
    <t>1:48:50</t>
  </si>
  <si>
    <t>2:38:27</t>
  </si>
  <si>
    <t>3:06:14</t>
  </si>
  <si>
    <t>4:00:25</t>
  </si>
  <si>
    <t>5:35:54</t>
  </si>
  <si>
    <t>6:05:33</t>
  </si>
  <si>
    <t>F25-29</t>
  </si>
  <si>
    <t>1:21:05</t>
  </si>
  <si>
    <t>4:00:26</t>
  </si>
  <si>
    <t>6:05:39</t>
  </si>
  <si>
    <t>1:11:09</t>
  </si>
  <si>
    <t>2:31:40</t>
  </si>
  <si>
    <t>4:00:53</t>
  </si>
  <si>
    <t>5:36:50</t>
  </si>
  <si>
    <t>6:10:07</t>
  </si>
  <si>
    <t>Tanya</t>
  </si>
  <si>
    <t>1:20:40</t>
  </si>
  <si>
    <t>2:38:13</t>
  </si>
  <si>
    <t>3:10:17</t>
  </si>
  <si>
    <t>4:04:07</t>
  </si>
  <si>
    <t>4:36:18</t>
  </si>
  <si>
    <t>6:12:00</t>
  </si>
  <si>
    <t>1:12:32</t>
  </si>
  <si>
    <t>1:38:37</t>
  </si>
  <si>
    <t>2:32:18</t>
  </si>
  <si>
    <t>4:00:58</t>
  </si>
  <si>
    <t>5:42:05</t>
  </si>
  <si>
    <t>6:15:23</t>
  </si>
  <si>
    <t>4:00:15</t>
  </si>
  <si>
    <t>5:47:44</t>
  </si>
  <si>
    <t>6:17:01</t>
  </si>
  <si>
    <t>M30-34</t>
  </si>
  <si>
    <t>1:13:29</t>
  </si>
  <si>
    <t>1:38:38</t>
  </si>
  <si>
    <t>2:30:24</t>
  </si>
  <si>
    <t>2:57:48</t>
  </si>
  <si>
    <t>3:55:49</t>
  </si>
  <si>
    <t>6:18:29</t>
  </si>
  <si>
    <t>33:02</t>
  </si>
  <si>
    <t>1:33:39</t>
  </si>
  <si>
    <t>2:03:09</t>
  </si>
  <si>
    <t>3:02:48</t>
  </si>
  <si>
    <t>3:35:58</t>
  </si>
  <si>
    <t>4:31:40</t>
  </si>
  <si>
    <t>5:00:32</t>
  </si>
  <si>
    <t>5:56:44</t>
  </si>
  <si>
    <t>6:27:30</t>
  </si>
  <si>
    <t>1:16:05</t>
  </si>
  <si>
    <t>1:41:22</t>
  </si>
  <si>
    <t>2:33:30</t>
  </si>
  <si>
    <t>3:02:12</t>
  </si>
  <si>
    <t>4:08:38</t>
  </si>
  <si>
    <t>4:51:48</t>
  </si>
  <si>
    <t>6:04:59</t>
  </si>
  <si>
    <t>6:36:34</t>
  </si>
  <si>
    <t>1:22:02</t>
  </si>
  <si>
    <t>1:52:33</t>
  </si>
  <si>
    <t>2:50:14</t>
  </si>
  <si>
    <t>3:24:46</t>
  </si>
  <si>
    <t>4:27:20</t>
  </si>
  <si>
    <t>5:01:10</t>
  </si>
  <si>
    <t>6:07:02</t>
  </si>
  <si>
    <t>6:37:21</t>
  </si>
  <si>
    <t>31:49</t>
  </si>
  <si>
    <t>1:22:18</t>
  </si>
  <si>
    <t>2:02:10</t>
  </si>
  <si>
    <t>2:59:38</t>
  </si>
  <si>
    <t>3:29:06</t>
  </si>
  <si>
    <t>4:30:46</t>
  </si>
  <si>
    <t>5:01:37</t>
  </si>
  <si>
    <t>5:37:55</t>
  </si>
  <si>
    <t>6:38:42</t>
  </si>
  <si>
    <t>F55-59</t>
  </si>
  <si>
    <t>24:43</t>
  </si>
  <si>
    <t>1:17:33</t>
  </si>
  <si>
    <t>1:46:55</t>
  </si>
  <si>
    <t>2:47:07</t>
  </si>
  <si>
    <t>3:19:41</t>
  </si>
  <si>
    <t>4:25:42</t>
  </si>
  <si>
    <t>5:00:45</t>
  </si>
  <si>
    <t>6:06:35</t>
  </si>
  <si>
    <t>2:59:39</t>
  </si>
  <si>
    <t>3:29:26</t>
  </si>
  <si>
    <t>6:05:07</t>
  </si>
  <si>
    <t>6:42:15</t>
  </si>
  <si>
    <t>28:30</t>
  </si>
  <si>
    <t>1:28:52</t>
  </si>
  <si>
    <t>2:00:34</t>
  </si>
  <si>
    <t>3:32:05</t>
  </si>
  <si>
    <t>5:09:16</t>
  </si>
  <si>
    <t>6:46:33</t>
  </si>
  <si>
    <t>2:50:04</t>
  </si>
  <si>
    <t>3:24:57</t>
  </si>
  <si>
    <t>4:34:06</t>
  </si>
  <si>
    <t>5:13:25</t>
  </si>
  <si>
    <t>6:21:40</t>
  </si>
  <si>
    <t>6:56:05</t>
  </si>
  <si>
    <t>1:16:04</t>
  </si>
  <si>
    <t>1:47:10</t>
  </si>
  <si>
    <t>2:48:40</t>
  </si>
  <si>
    <t>3:32:16</t>
  </si>
  <si>
    <t>5:25:04</t>
  </si>
  <si>
    <t>7:03:32</t>
  </si>
  <si>
    <t>M60-64</t>
  </si>
  <si>
    <t>1:26:21</t>
  </si>
  <si>
    <t>1:57:33</t>
  </si>
  <si>
    <t>2:57:17</t>
  </si>
  <si>
    <t>3:31:54</t>
  </si>
  <si>
    <t>4:37:46</t>
  </si>
  <si>
    <t>5:13:13</t>
  </si>
  <si>
    <t>6:27:17</t>
  </si>
  <si>
    <t>7:05:40</t>
  </si>
  <si>
    <t>28:57</t>
  </si>
  <si>
    <t>2:01:27</t>
  </si>
  <si>
    <t>3:03:09</t>
  </si>
  <si>
    <t>3:36:20</t>
  </si>
  <si>
    <t>4:44:12</t>
  </si>
  <si>
    <t>5:20:15</t>
  </si>
  <si>
    <t>6:30:45</t>
  </si>
  <si>
    <t>7:05:41</t>
  </si>
  <si>
    <t>F50-54</t>
  </si>
  <si>
    <t>1:29:28</t>
  </si>
  <si>
    <t>2:02:47</t>
  </si>
  <si>
    <t>3:07:06</t>
  </si>
  <si>
    <t>3:43:02</t>
  </si>
  <si>
    <t>4:47:16</t>
  </si>
  <si>
    <t>5:28:06</t>
  </si>
  <si>
    <t>6:33:34</t>
  </si>
  <si>
    <t>7:08:14</t>
  </si>
  <si>
    <t>1:25:30</t>
  </si>
  <si>
    <t>1:59:40</t>
  </si>
  <si>
    <t>3:00:25</t>
  </si>
  <si>
    <t>3:39:18</t>
  </si>
  <si>
    <t>4:52:49</t>
  </si>
  <si>
    <t>5:27:43</t>
  </si>
  <si>
    <t>6:34:10</t>
  </si>
  <si>
    <t>7:09:20</t>
  </si>
  <si>
    <t>2:02:12</t>
  </si>
  <si>
    <t>3:38:32</t>
  </si>
  <si>
    <t>4:48:50</t>
  </si>
  <si>
    <t>5:25:37</t>
  </si>
  <si>
    <t>6:32:04</t>
  </si>
  <si>
    <t>7:09:22</t>
  </si>
  <si>
    <t>27:46</t>
  </si>
  <si>
    <t>1:23:48</t>
  </si>
  <si>
    <t>1:56:52</t>
  </si>
  <si>
    <t>2:57:41</t>
  </si>
  <si>
    <t>3:32:17</t>
  </si>
  <si>
    <t>4:41:09</t>
  </si>
  <si>
    <t>5:21:06</t>
  </si>
  <si>
    <t>6:30:58</t>
  </si>
  <si>
    <t>7:11:55</t>
  </si>
  <si>
    <t>31:32</t>
  </si>
  <si>
    <t>1:27:20</t>
  </si>
  <si>
    <t>2:00:24</t>
  </si>
  <si>
    <t>2:59:16</t>
  </si>
  <si>
    <t>3:36:08</t>
  </si>
  <si>
    <t>4:40:20</t>
  </si>
  <si>
    <t>6:29:45</t>
  </si>
  <si>
    <t>7:11:58</t>
  </si>
  <si>
    <t>F35-39</t>
  </si>
  <si>
    <t>1:32:45</t>
  </si>
  <si>
    <t>2:08:27</t>
  </si>
  <si>
    <t>3:10:38</t>
  </si>
  <si>
    <t>3:47:12</t>
  </si>
  <si>
    <t>4:51:18</t>
  </si>
  <si>
    <t>5:28:17</t>
  </si>
  <si>
    <t>6:39:18</t>
  </si>
  <si>
    <t>7:15:34</t>
  </si>
  <si>
    <t>5:28:15</t>
  </si>
  <si>
    <t>6:39:25</t>
  </si>
  <si>
    <t>7:15:39</t>
  </si>
  <si>
    <t>33:37</t>
  </si>
  <si>
    <t>2:09:40</t>
  </si>
  <si>
    <t>3:11:04</t>
  </si>
  <si>
    <t>3:48:10</t>
  </si>
  <si>
    <t>4:51:58</t>
  </si>
  <si>
    <t>5:32:53</t>
  </si>
  <si>
    <t>6:41:06</t>
  </si>
  <si>
    <t>7:15:44</t>
  </si>
  <si>
    <t>37:24</t>
  </si>
  <si>
    <t>1:34:38</t>
  </si>
  <si>
    <t>3:12:09</t>
  </si>
  <si>
    <t>3:49:03</t>
  </si>
  <si>
    <t>4:53:24</t>
  </si>
  <si>
    <t>5:32:27</t>
  </si>
  <si>
    <t>6:40:35</t>
  </si>
  <si>
    <t>7:18:17</t>
  </si>
  <si>
    <t>2:09:46</t>
  </si>
  <si>
    <t>5:32:36</t>
  </si>
  <si>
    <t>3:05:54</t>
  </si>
  <si>
    <t>3:42:14</t>
  </si>
  <si>
    <t>5:32:02</t>
  </si>
  <si>
    <t>6:49:04</t>
  </si>
  <si>
    <t>7:27:55</t>
  </si>
  <si>
    <t>1:25:11</t>
  </si>
  <si>
    <t>1:59:26</t>
  </si>
  <si>
    <t>3:03:02</t>
  </si>
  <si>
    <t>3:42:22</t>
  </si>
  <si>
    <t>4:58:03</t>
  </si>
  <si>
    <t>5:39:46</t>
  </si>
  <si>
    <t>6:55:07</t>
  </si>
  <si>
    <t>7:35:01</t>
  </si>
  <si>
    <t>1:25:15</t>
  </si>
  <si>
    <t>3:43:49</t>
  </si>
  <si>
    <t>5:51:37</t>
  </si>
  <si>
    <t>7:15:26</t>
  </si>
  <si>
    <t>8:01:15</t>
  </si>
  <si>
    <t>1:38:15</t>
  </si>
  <si>
    <t>2:15:08</t>
  </si>
  <si>
    <t>3:26:30</t>
  </si>
  <si>
    <t>4:07:20</t>
  </si>
  <si>
    <t>5:26:11</t>
  </si>
  <si>
    <t>6:05:48</t>
  </si>
  <si>
    <t>7:23:06</t>
  </si>
  <si>
    <t>8:03:56</t>
  </si>
  <si>
    <t>25:57</t>
  </si>
  <si>
    <t>1:18:19</t>
  </si>
  <si>
    <t>1:47:46</t>
  </si>
  <si>
    <t>2:58:59</t>
  </si>
  <si>
    <t>3:43:15</t>
  </si>
  <si>
    <t>5:14:50</t>
  </si>
  <si>
    <t>6:00:08</t>
  </si>
  <si>
    <t>7:33:04</t>
  </si>
  <si>
    <t>8:15:30</t>
  </si>
  <si>
    <t>2:08:29</t>
  </si>
  <si>
    <t>3:19:10</t>
  </si>
  <si>
    <t>3:50:26</t>
  </si>
  <si>
    <t>5:23:42</t>
  </si>
  <si>
    <t>6:18:03</t>
  </si>
  <si>
    <t>7:45:27</t>
  </si>
  <si>
    <t>8:23:25</t>
  </si>
  <si>
    <t>39:45</t>
  </si>
  <si>
    <t>1:43:28</t>
  </si>
  <si>
    <t>2:22:33</t>
  </si>
  <si>
    <t>4:22:03</t>
  </si>
  <si>
    <t>5:55:02</t>
  </si>
  <si>
    <t>6:36:47</t>
  </si>
  <si>
    <t>7:50:21</t>
  </si>
  <si>
    <t>8:40:45</t>
  </si>
  <si>
    <t>37:52</t>
  </si>
  <si>
    <t>1:49:11</t>
  </si>
  <si>
    <t>3:51:52</t>
  </si>
  <si>
    <t>4:35:46</t>
  </si>
  <si>
    <t>6:40:18</t>
  </si>
  <si>
    <t>8:02:06</t>
  </si>
  <si>
    <t>8:47:00</t>
  </si>
  <si>
    <t>1:18:36</t>
  </si>
  <si>
    <t>1:57:10</t>
  </si>
  <si>
    <t>2:30:29</t>
  </si>
  <si>
    <t>3:31:08</t>
  </si>
  <si>
    <t>4:06:05</t>
  </si>
  <si>
    <t>5:11:24</t>
  </si>
  <si>
    <t>DNF</t>
  </si>
  <si>
    <t>54:26</t>
  </si>
  <si>
    <t>2:09:35</t>
  </si>
  <si>
    <t>1:37:48</t>
  </si>
  <si>
    <t>2:17:06</t>
  </si>
  <si>
    <t>3:34:01</t>
  </si>
  <si>
    <t>4:40:34</t>
  </si>
  <si>
    <t>1:05:43</t>
  </si>
  <si>
    <t>30:31</t>
  </si>
  <si>
    <t>1:19:42</t>
  </si>
  <si>
    <t>1:45:12</t>
  </si>
  <si>
    <t>2:36:48</t>
  </si>
  <si>
    <t>40:32</t>
  </si>
  <si>
    <t>1:33:04</t>
  </si>
  <si>
    <t>2:01:03</t>
  </si>
  <si>
    <t>2:54:46</t>
  </si>
  <si>
    <t>29:23</t>
  </si>
  <si>
    <t>1:35:29</t>
  </si>
  <si>
    <t>DNS</t>
  </si>
  <si>
    <t>Collins</t>
  </si>
  <si>
    <t>Patrick</t>
  </si>
  <si>
    <t>Nick</t>
  </si>
  <si>
    <t>Lavelle</t>
  </si>
  <si>
    <t>Ryan</t>
  </si>
  <si>
    <t>Murphy</t>
  </si>
  <si>
    <t>Chris</t>
  </si>
  <si>
    <t>Gillen</t>
  </si>
  <si>
    <t>Gestricia</t>
  </si>
  <si>
    <t>Matthew</t>
  </si>
  <si>
    <t>Conner</t>
  </si>
  <si>
    <t>Leatherman</t>
  </si>
  <si>
    <t>Shock</t>
  </si>
  <si>
    <t>Schricker</t>
  </si>
  <si>
    <t>Sutton</t>
  </si>
  <si>
    <t>Pete</t>
  </si>
  <si>
    <t>Ron</t>
  </si>
  <si>
    <t>Hart</t>
  </si>
  <si>
    <t>Hyland</t>
  </si>
  <si>
    <t>Curt</t>
  </si>
  <si>
    <t>Chambers</t>
  </si>
  <si>
    <t>Al</t>
  </si>
  <si>
    <t>Halsey</t>
  </si>
  <si>
    <t>McCarthy</t>
  </si>
  <si>
    <t>Alix</t>
  </si>
  <si>
    <t>Payton</t>
  </si>
  <si>
    <t>Jennifer</t>
  </si>
  <si>
    <t>Montgomery</t>
  </si>
  <si>
    <t>Gary</t>
  </si>
  <si>
    <t>Hemmelgarn</t>
  </si>
  <si>
    <t>Jeff</t>
  </si>
  <si>
    <t>Schmidt</t>
  </si>
  <si>
    <t>William</t>
  </si>
  <si>
    <t>Jacon</t>
  </si>
  <si>
    <t>Jason</t>
  </si>
  <si>
    <t>Walz</t>
  </si>
  <si>
    <t>Jeffrey</t>
  </si>
  <si>
    <t>Reis</t>
  </si>
  <si>
    <t>Greg</t>
  </si>
  <si>
    <t>Matulionis</t>
  </si>
  <si>
    <t>James</t>
  </si>
  <si>
    <t>McGruder</t>
  </si>
  <si>
    <t>Dave</t>
  </si>
  <si>
    <t>Janosko</t>
  </si>
  <si>
    <t>Annette</t>
  </si>
  <si>
    <t>Ehrhorn-Willeman</t>
  </si>
  <si>
    <t>Huels</t>
  </si>
  <si>
    <t>Rosemary</t>
  </si>
  <si>
    <t>Evans</t>
  </si>
  <si>
    <t>Joe</t>
  </si>
  <si>
    <t>Roche</t>
  </si>
  <si>
    <t>Chuck</t>
  </si>
  <si>
    <t>Okorowski</t>
  </si>
  <si>
    <t>Connie</t>
  </si>
  <si>
    <t>Kolita</t>
  </si>
  <si>
    <t>Bill</t>
  </si>
  <si>
    <t>Lindsey</t>
  </si>
  <si>
    <t>Angela</t>
  </si>
  <si>
    <t>Ivory</t>
  </si>
  <si>
    <t>Wesley</t>
  </si>
  <si>
    <t>Ken</t>
  </si>
  <si>
    <t>Bathgate</t>
  </si>
  <si>
    <t>Brown</t>
  </si>
  <si>
    <t>Ploetz</t>
  </si>
  <si>
    <t>Diane</t>
  </si>
  <si>
    <t>Roller</t>
  </si>
  <si>
    <t>Harry</t>
  </si>
  <si>
    <t>Ausderan</t>
  </si>
  <si>
    <t>Raz</t>
  </si>
  <si>
    <t>Estridge</t>
  </si>
  <si>
    <t>Wahl</t>
  </si>
  <si>
    <t>Sharon</t>
  </si>
  <si>
    <t>Tim</t>
  </si>
  <si>
    <t>O'Hanlon</t>
  </si>
  <si>
    <t>McPherson</t>
  </si>
  <si>
    <t>Donna</t>
  </si>
  <si>
    <t>Townsend</t>
  </si>
  <si>
    <t>Dan</t>
  </si>
  <si>
    <t>Distelhorst</t>
  </si>
  <si>
    <t>Rick</t>
  </si>
  <si>
    <t>Barnhart</t>
  </si>
  <si>
    <t>Beech</t>
  </si>
  <si>
    <t>Vicky</t>
  </si>
  <si>
    <t>Noelle</t>
  </si>
  <si>
    <t>Bartlam</t>
  </si>
  <si>
    <t>Matt</t>
  </si>
  <si>
    <t>Mitchell</t>
  </si>
  <si>
    <t>Geoff</t>
  </si>
  <si>
    <t>Scott</t>
  </si>
  <si>
    <t>MO</t>
  </si>
  <si>
    <t>IL</t>
  </si>
  <si>
    <t>Brad</t>
  </si>
  <si>
    <t>Linda</t>
  </si>
  <si>
    <t>VA</t>
  </si>
  <si>
    <t>Paul</t>
  </si>
  <si>
    <t>Monica</t>
  </si>
  <si>
    <t>Timothy</t>
  </si>
  <si>
    <t>Barhorst</t>
  </si>
  <si>
    <t>Combs</t>
  </si>
  <si>
    <t>Compton</t>
  </si>
  <si>
    <t>Day</t>
  </si>
  <si>
    <t>Dey</t>
  </si>
  <si>
    <t>Edmunds</t>
  </si>
  <si>
    <t>Ferrari</t>
  </si>
  <si>
    <t>Flynn</t>
  </si>
  <si>
    <t>Fry</t>
  </si>
  <si>
    <t>Holmback</t>
  </si>
  <si>
    <t>Jacobson</t>
  </si>
  <si>
    <t>Mercer</t>
  </si>
  <si>
    <t>Miller</t>
  </si>
  <si>
    <t>Robbins</t>
  </si>
  <si>
    <t>Siegel</t>
  </si>
  <si>
    <t>Taylor</t>
  </si>
  <si>
    <t>Soren</t>
  </si>
  <si>
    <t>Petsch</t>
  </si>
  <si>
    <t>&lt;40</t>
  </si>
  <si>
    <t>50-59</t>
  </si>
  <si>
    <t>40-49</t>
  </si>
  <si>
    <t>Javier</t>
  </si>
  <si>
    <t>Cendejas</t>
  </si>
  <si>
    <t>&gt;60</t>
  </si>
  <si>
    <t>Thomas</t>
  </si>
  <si>
    <t>Powell</t>
  </si>
  <si>
    <t>Nash</t>
  </si>
  <si>
    <t>Christian</t>
  </si>
  <si>
    <t xml:space="preserve">Age Group </t>
  </si>
  <si>
    <t>Place</t>
  </si>
  <si>
    <t>Weinholts</t>
  </si>
  <si>
    <t>Sullivan</t>
  </si>
  <si>
    <t>Nancy</t>
  </si>
  <si>
    <t>Black</t>
  </si>
  <si>
    <t>Runner</t>
  </si>
  <si>
    <t>Dube</t>
  </si>
  <si>
    <t>Kent</t>
  </si>
  <si>
    <t>Oldham</t>
  </si>
  <si>
    <t>John</t>
  </si>
  <si>
    <t>Neil</t>
  </si>
  <si>
    <t>Martin</t>
  </si>
  <si>
    <t>Nichols</t>
  </si>
  <si>
    <t>Rod</t>
  </si>
  <si>
    <t>Young</t>
  </si>
  <si>
    <t>Sparks</t>
  </si>
  <si>
    <t>Lincke</t>
  </si>
  <si>
    <t>Charles</t>
  </si>
  <si>
    <t>Bell</t>
  </si>
  <si>
    <t>Losey</t>
  </si>
  <si>
    <t>Engel</t>
  </si>
  <si>
    <t>Draw 1</t>
  </si>
  <si>
    <t>Draw 2</t>
  </si>
  <si>
    <t>Draw 3</t>
  </si>
  <si>
    <t>Draw 4</t>
  </si>
  <si>
    <t>Draw 5</t>
  </si>
  <si>
    <t>Draw 6</t>
  </si>
  <si>
    <t>Stephen</t>
  </si>
  <si>
    <t xml:space="preserve">  </t>
  </si>
  <si>
    <t>Series Results</t>
  </si>
  <si>
    <t>Award</t>
  </si>
  <si>
    <t>Series Winner</t>
  </si>
  <si>
    <t xml:space="preserve"> Series Winner - Masters</t>
  </si>
  <si>
    <t>Series Winner Masters</t>
  </si>
  <si>
    <t>Award - 2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</si>
</sst>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21" fontId="2" fillId="0" borderId="0" xfId="0" applyNumberFormat="1" applyFont="1" applyFill="1" applyAlignment="1" applyProtection="1">
      <alignment/>
      <protection locked="0"/>
    </xf>
    <xf numFmtId="21" fontId="2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21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46" fontId="0" fillId="0" borderId="0" xfId="0" applyNumberFormat="1" applyAlignment="1" quotePrefix="1">
      <alignment horizontal="center"/>
    </xf>
    <xf numFmtId="20" fontId="0" fillId="0" borderId="0" xfId="0" applyNumberFormat="1" applyAlignment="1" quotePrefix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tabSelected="1" workbookViewId="0" topLeftCell="A1">
      <selection activeCell="I1" sqref="I1:I16384"/>
    </sheetView>
  </sheetViews>
  <sheetFormatPr defaultColWidth="9.140625" defaultRowHeight="12.75"/>
  <cols>
    <col min="2" max="2" width="4.7109375" style="0" customWidth="1"/>
    <col min="3" max="3" width="11.00390625" style="0" customWidth="1"/>
    <col min="4" max="4" width="11.57421875" style="0" customWidth="1"/>
    <col min="5" max="5" width="4.7109375" style="0" customWidth="1"/>
    <col min="6" max="6" width="7.140625" style="0" customWidth="1"/>
    <col min="7" max="7" width="8.28125" style="0" customWidth="1"/>
    <col min="8" max="8" width="5.57421875" style="0" customWidth="1"/>
    <col min="9" max="9" width="10.7109375" style="0" customWidth="1"/>
    <col min="10" max="10" width="9.140625" style="4" customWidth="1"/>
    <col min="12" max="12" width="9.140625" style="2" customWidth="1"/>
    <col min="16" max="16" width="9.57421875" style="2" customWidth="1"/>
    <col min="17" max="17" width="9.421875" style="0" customWidth="1"/>
    <col min="20" max="20" width="9.140625" style="2" customWidth="1"/>
    <col min="24" max="24" width="9.140625" style="2" customWidth="1"/>
    <col min="28" max="28" width="9.140625" style="2" customWidth="1"/>
    <col min="32" max="32" width="9.140625" style="2" customWidth="1"/>
    <col min="36" max="37" width="11.140625" style="0" customWidth="1"/>
    <col min="38" max="39" width="12.28125" style="1" customWidth="1"/>
    <col min="40" max="40" width="9.140625" style="1" customWidth="1"/>
  </cols>
  <sheetData>
    <row r="1" spans="2:28" ht="12.75">
      <c r="B1" t="s">
        <v>24</v>
      </c>
      <c r="E1" t="s">
        <v>7</v>
      </c>
      <c r="G1" t="s">
        <v>21</v>
      </c>
      <c r="I1" s="1">
        <v>0.19778935185185187</v>
      </c>
      <c r="J1" s="4">
        <v>2005</v>
      </c>
      <c r="K1" t="s">
        <v>18</v>
      </c>
      <c r="M1" t="s">
        <v>19</v>
      </c>
      <c r="AB1" s="2" t="s">
        <v>7</v>
      </c>
    </row>
    <row r="2" spans="2:38" ht="12.75">
      <c r="B2" t="s">
        <v>0</v>
      </c>
      <c r="G2" t="s">
        <v>21</v>
      </c>
      <c r="I2" s="1">
        <v>0.23785879629629628</v>
      </c>
      <c r="J2" s="4">
        <v>2006</v>
      </c>
      <c r="K2" s="6" t="s">
        <v>22</v>
      </c>
      <c r="M2" t="s">
        <v>20</v>
      </c>
      <c r="AE2" t="s">
        <v>7</v>
      </c>
      <c r="AL2" s="1" t="s">
        <v>791</v>
      </c>
    </row>
    <row r="3" spans="2:42" ht="12.75">
      <c r="B3" t="s">
        <v>25</v>
      </c>
      <c r="K3" t="s">
        <v>8</v>
      </c>
      <c r="N3" t="s">
        <v>8</v>
      </c>
      <c r="O3" t="s">
        <v>10</v>
      </c>
      <c r="R3" t="s">
        <v>8</v>
      </c>
      <c r="S3" t="s">
        <v>10</v>
      </c>
      <c r="V3" t="s">
        <v>8</v>
      </c>
      <c r="W3" t="s">
        <v>10</v>
      </c>
      <c r="Z3" t="s">
        <v>8</v>
      </c>
      <c r="AA3" t="s">
        <v>10</v>
      </c>
      <c r="AD3" t="s">
        <v>8</v>
      </c>
      <c r="AE3" t="s">
        <v>10</v>
      </c>
      <c r="AH3" t="s">
        <v>8</v>
      </c>
      <c r="AI3" t="s">
        <v>10</v>
      </c>
      <c r="AJ3" t="s">
        <v>10</v>
      </c>
      <c r="AK3" t="s">
        <v>761</v>
      </c>
      <c r="AL3" s="1" t="s">
        <v>28</v>
      </c>
      <c r="AM3" s="1" t="s">
        <v>29</v>
      </c>
      <c r="AN3" s="1" t="s">
        <v>26</v>
      </c>
      <c r="AP3" s="1" t="s">
        <v>7</v>
      </c>
    </row>
    <row r="4" spans="2:37" ht="12.75">
      <c r="B4" t="s">
        <v>1</v>
      </c>
      <c r="C4" t="s">
        <v>2</v>
      </c>
      <c r="F4" t="s">
        <v>15</v>
      </c>
      <c r="G4" t="s">
        <v>11</v>
      </c>
      <c r="H4" t="s">
        <v>12</v>
      </c>
      <c r="I4" t="s">
        <v>3</v>
      </c>
      <c r="J4" s="4" t="s">
        <v>13</v>
      </c>
      <c r="K4" t="s">
        <v>9</v>
      </c>
      <c r="L4" s="2" t="s">
        <v>4</v>
      </c>
      <c r="M4" t="s">
        <v>8</v>
      </c>
      <c r="N4" t="s">
        <v>9</v>
      </c>
      <c r="O4" t="s">
        <v>9</v>
      </c>
      <c r="P4" s="2" t="s">
        <v>14</v>
      </c>
      <c r="Q4" t="s">
        <v>8</v>
      </c>
      <c r="R4" t="s">
        <v>9</v>
      </c>
      <c r="S4" t="s">
        <v>9</v>
      </c>
      <c r="T4" s="2" t="s">
        <v>5</v>
      </c>
      <c r="U4" t="s">
        <v>8</v>
      </c>
      <c r="V4" t="s">
        <v>9</v>
      </c>
      <c r="W4" t="s">
        <v>9</v>
      </c>
      <c r="X4" s="2" t="s">
        <v>16</v>
      </c>
      <c r="Y4" t="s">
        <v>8</v>
      </c>
      <c r="Z4" t="s">
        <v>9</v>
      </c>
      <c r="AA4" t="s">
        <v>9</v>
      </c>
      <c r="AB4" s="2" t="s">
        <v>17</v>
      </c>
      <c r="AC4" t="s">
        <v>8</v>
      </c>
      <c r="AD4" t="s">
        <v>9</v>
      </c>
      <c r="AE4" t="s">
        <v>9</v>
      </c>
      <c r="AF4" s="2" t="s">
        <v>6</v>
      </c>
      <c r="AG4" t="s">
        <v>8</v>
      </c>
      <c r="AH4" t="s">
        <v>9</v>
      </c>
      <c r="AI4" t="s">
        <v>9</v>
      </c>
      <c r="AJ4" t="s">
        <v>762</v>
      </c>
      <c r="AK4" t="s">
        <v>762</v>
      </c>
    </row>
    <row r="5" spans="9:36" ht="12.75">
      <c r="I5" s="1" t="s">
        <v>7</v>
      </c>
      <c r="J5" s="4" t="s">
        <v>7</v>
      </c>
      <c r="S5" t="s">
        <v>7</v>
      </c>
      <c r="AJ5" t="s">
        <v>12</v>
      </c>
    </row>
    <row r="6" spans="2:31" ht="12.75">
      <c r="B6" t="s">
        <v>7</v>
      </c>
      <c r="C6" t="s">
        <v>27</v>
      </c>
      <c r="I6" s="1" t="s">
        <v>7</v>
      </c>
      <c r="J6" s="5"/>
      <c r="K6" s="1"/>
      <c r="L6" s="3"/>
      <c r="M6" s="1"/>
      <c r="N6" s="1"/>
      <c r="O6" s="1"/>
      <c r="P6" s="3"/>
      <c r="Q6" s="1"/>
      <c r="R6" s="1"/>
      <c r="S6" s="1" t="s">
        <v>7</v>
      </c>
      <c r="T6" s="3"/>
      <c r="U6" s="1"/>
      <c r="V6" s="1"/>
      <c r="W6" s="1"/>
      <c r="X6" s="3"/>
      <c r="Y6" s="1"/>
      <c r="Z6" s="1"/>
      <c r="AA6" s="1"/>
      <c r="AB6" s="3"/>
      <c r="AC6" s="1"/>
      <c r="AD6" s="1"/>
      <c r="AE6" s="1"/>
    </row>
    <row r="7" spans="1:41" ht="12.75">
      <c r="A7" s="20">
        <v>1</v>
      </c>
      <c r="B7">
        <v>77</v>
      </c>
      <c r="C7" s="6" t="s">
        <v>666</v>
      </c>
      <c r="D7" s="6" t="s">
        <v>760</v>
      </c>
      <c r="E7" s="6" t="s">
        <v>95</v>
      </c>
      <c r="F7" s="6" t="s">
        <v>767</v>
      </c>
      <c r="G7" s="6" t="s">
        <v>751</v>
      </c>
      <c r="H7" s="6" t="s">
        <v>19</v>
      </c>
      <c r="I7" s="1">
        <f aca="true" t="shared" si="0" ref="I7:I38">+AF7</f>
        <v>0.20662037037037037</v>
      </c>
      <c r="J7" s="7">
        <v>0.03319444444444444</v>
      </c>
      <c r="K7" s="1">
        <f aca="true" t="shared" si="1" ref="K7:K38">+J7/5.3</f>
        <v>0.006263102725366876</v>
      </c>
      <c r="L7" s="8">
        <v>0.05277777777777778</v>
      </c>
      <c r="M7" s="1">
        <f aca="true" t="shared" si="2" ref="M7:M38">+L7-J7</f>
        <v>0.019583333333333335</v>
      </c>
      <c r="N7" s="1">
        <f aca="true" t="shared" si="3" ref="N7:N38">+M7/3.2</f>
        <v>0.006119791666666667</v>
      </c>
      <c r="O7" s="1">
        <f aca="true" t="shared" si="4" ref="O7:O38">+L7/8.5</f>
        <v>0.006209150326797385</v>
      </c>
      <c r="P7" s="8">
        <v>0.08611111111111112</v>
      </c>
      <c r="Q7" s="1">
        <f aca="true" t="shared" si="5" ref="Q7:Q38">+P7-L7</f>
        <v>0.03333333333333335</v>
      </c>
      <c r="R7" s="1">
        <f aca="true" t="shared" si="6" ref="R7:R38">+Q7/5.3</f>
        <v>0.006289308176100632</v>
      </c>
      <c r="S7" s="1">
        <f aca="true" t="shared" si="7" ref="S7:S38">+P7/13.8</f>
        <v>0.0062399355877616755</v>
      </c>
      <c r="T7" s="8">
        <v>0.10822916666666667</v>
      </c>
      <c r="U7" s="1">
        <f aca="true" t="shared" si="8" ref="U7:U38">+T7-P7</f>
        <v>0.022118055555555544</v>
      </c>
      <c r="V7" s="1">
        <f aca="true" t="shared" si="9" ref="V7:V38">+U7/3.2</f>
        <v>0.006911892361111107</v>
      </c>
      <c r="W7" s="1">
        <f aca="true" t="shared" si="10" ref="W7:W38">+T7/17</f>
        <v>0.006366421568627451</v>
      </c>
      <c r="X7" s="7">
        <v>0.14577546296296295</v>
      </c>
      <c r="Y7" s="1">
        <f aca="true" t="shared" si="11" ref="Y7:Y54">+X7-T7</f>
        <v>0.037546296296296286</v>
      </c>
      <c r="Z7" s="1">
        <f aca="true" t="shared" si="12" ref="Z7:Z54">+Y7/5.3</f>
        <v>0.00708420684835779</v>
      </c>
      <c r="AA7" s="1">
        <f aca="true" t="shared" si="13" ref="AA7:AA54">+X7/22.3</f>
        <v>0.006537016276366051</v>
      </c>
      <c r="AB7" s="8">
        <v>0.17069444444444445</v>
      </c>
      <c r="AC7" s="1">
        <f aca="true" t="shared" si="14" ref="AC7:AC54">+AB7-X7</f>
        <v>0.0249189814814815</v>
      </c>
      <c r="AD7" s="1">
        <f aca="true" t="shared" si="15" ref="AD7:AD54">+AC7/3.2</f>
        <v>0.007787181712962969</v>
      </c>
      <c r="AE7" s="1">
        <f aca="true" t="shared" si="16" ref="AE7:AE54">+AB7/25.5</f>
        <v>0.006693899782135077</v>
      </c>
      <c r="AF7" s="8">
        <v>0.20662037037037037</v>
      </c>
      <c r="AG7" s="1">
        <f aca="true" t="shared" si="17" ref="AG7:AG54">+AF7-AB7</f>
        <v>0.03592592592592592</v>
      </c>
      <c r="AH7" s="1">
        <f aca="true" t="shared" si="18" ref="AH7:AH54">+AG7/5.3</f>
        <v>0.006778476589797343</v>
      </c>
      <c r="AI7" s="1">
        <f aca="true" t="shared" si="19" ref="AI7:AI54">+AF7/31.2</f>
        <v>0.006622447768281102</v>
      </c>
      <c r="AJ7">
        <v>1</v>
      </c>
      <c r="AL7" s="1" t="s">
        <v>7</v>
      </c>
      <c r="AM7" s="1" t="s">
        <v>7</v>
      </c>
      <c r="AN7" s="1" t="s">
        <v>7</v>
      </c>
      <c r="AO7" t="s">
        <v>792</v>
      </c>
    </row>
    <row r="8" spans="1:42" ht="12.75">
      <c r="A8" s="20">
        <v>2</v>
      </c>
      <c r="B8">
        <v>64</v>
      </c>
      <c r="C8" s="6" t="s">
        <v>637</v>
      </c>
      <c r="D8" s="9" t="s">
        <v>34</v>
      </c>
      <c r="E8" s="9" t="s">
        <v>37</v>
      </c>
      <c r="F8" s="9" t="s">
        <v>767</v>
      </c>
      <c r="G8" s="9" t="s">
        <v>753</v>
      </c>
      <c r="H8" s="6" t="s">
        <v>19</v>
      </c>
      <c r="I8" s="1">
        <f t="shared" si="0"/>
        <v>0.20841435185185186</v>
      </c>
      <c r="J8" s="7">
        <v>0.03650462962962963</v>
      </c>
      <c r="K8" s="1">
        <f t="shared" si="1"/>
        <v>0.006887665967854647</v>
      </c>
      <c r="L8" s="7">
        <v>0.057638888888888885</v>
      </c>
      <c r="M8" s="1">
        <f t="shared" si="2"/>
        <v>0.021134259259259255</v>
      </c>
      <c r="N8" s="1">
        <f t="shared" si="3"/>
        <v>0.006604456018518517</v>
      </c>
      <c r="O8" s="1">
        <f t="shared" si="4"/>
        <v>0.006781045751633986</v>
      </c>
      <c r="P8" s="7">
        <v>0.09579861111111111</v>
      </c>
      <c r="Q8" s="1">
        <f t="shared" si="5"/>
        <v>0.03815972222222223</v>
      </c>
      <c r="R8" s="1">
        <f t="shared" si="6"/>
        <v>0.007199947589098534</v>
      </c>
      <c r="S8" s="1">
        <f t="shared" si="7"/>
        <v>0.006941928341384863</v>
      </c>
      <c r="T8" s="7">
        <v>0.11560185185185186</v>
      </c>
      <c r="U8" s="1">
        <f t="shared" si="8"/>
        <v>0.019803240740740746</v>
      </c>
      <c r="V8" s="1">
        <f t="shared" si="9"/>
        <v>0.006188512731481483</v>
      </c>
      <c r="W8" s="1">
        <f t="shared" si="10"/>
        <v>0.006800108932461874</v>
      </c>
      <c r="X8" s="7">
        <v>0.1504976851851852</v>
      </c>
      <c r="Y8" s="1">
        <f t="shared" si="11"/>
        <v>0.034895833333333334</v>
      </c>
      <c r="Z8" s="1">
        <f t="shared" si="12"/>
        <v>0.006584119496855346</v>
      </c>
      <c r="AA8" s="1">
        <f t="shared" si="13"/>
        <v>0.006748775120411892</v>
      </c>
      <c r="AB8" s="7">
        <v>0.17180555555555554</v>
      </c>
      <c r="AC8" s="1">
        <f t="shared" si="14"/>
        <v>0.021307870370370352</v>
      </c>
      <c r="AD8" s="1">
        <f t="shared" si="15"/>
        <v>0.006658709490740735</v>
      </c>
      <c r="AE8" s="1">
        <f t="shared" si="16"/>
        <v>0.006737472766884531</v>
      </c>
      <c r="AF8" s="7">
        <v>0.20841435185185186</v>
      </c>
      <c r="AG8" s="1">
        <f t="shared" si="17"/>
        <v>0.03660879629629632</v>
      </c>
      <c r="AH8" s="1">
        <f t="shared" si="18"/>
        <v>0.006907320055904966</v>
      </c>
      <c r="AI8" s="1">
        <f t="shared" si="19"/>
        <v>0.006679947174738842</v>
      </c>
      <c r="AJ8">
        <v>2</v>
      </c>
      <c r="AL8" s="13" t="s">
        <v>184</v>
      </c>
      <c r="AM8" s="1">
        <v>0.1997685185185185</v>
      </c>
      <c r="AN8" s="1">
        <f>+AL8+AM8+AF8</f>
        <v>0.5790393518518518</v>
      </c>
      <c r="AO8" t="s">
        <v>792</v>
      </c>
      <c r="AP8" t="s">
        <v>793</v>
      </c>
    </row>
    <row r="9" spans="1:41" ht="12.75">
      <c r="A9" s="20">
        <v>3</v>
      </c>
      <c r="B9">
        <v>93</v>
      </c>
      <c r="C9" s="6" t="s">
        <v>775</v>
      </c>
      <c r="D9" t="s">
        <v>777</v>
      </c>
      <c r="E9" t="s">
        <v>33</v>
      </c>
      <c r="F9" t="s">
        <v>767</v>
      </c>
      <c r="G9" t="s">
        <v>753</v>
      </c>
      <c r="H9" t="s">
        <v>19</v>
      </c>
      <c r="I9" s="1">
        <f t="shared" si="0"/>
        <v>0.2154398148148148</v>
      </c>
      <c r="J9" s="7">
        <v>0.036111111111111115</v>
      </c>
      <c r="K9" s="1">
        <f t="shared" si="1"/>
        <v>0.006813417190775682</v>
      </c>
      <c r="L9" s="8">
        <v>0.057291666666666664</v>
      </c>
      <c r="M9" s="1">
        <f t="shared" si="2"/>
        <v>0.02118055555555555</v>
      </c>
      <c r="N9" s="1">
        <f t="shared" si="3"/>
        <v>0.006618923611111109</v>
      </c>
      <c r="O9" s="1">
        <f t="shared" si="4"/>
        <v>0.006740196078431372</v>
      </c>
      <c r="P9" s="8">
        <v>0.09532407407407407</v>
      </c>
      <c r="Q9" s="1">
        <f t="shared" si="5"/>
        <v>0.03803240740740741</v>
      </c>
      <c r="R9" s="1">
        <f t="shared" si="6"/>
        <v>0.007175925925925927</v>
      </c>
      <c r="S9" s="1">
        <f t="shared" si="7"/>
        <v>0.006907541599570585</v>
      </c>
      <c r="T9" s="8">
        <v>0.11571759259259258</v>
      </c>
      <c r="U9" s="1">
        <f t="shared" si="8"/>
        <v>0.020393518518518505</v>
      </c>
      <c r="V9" s="1">
        <f t="shared" si="9"/>
        <v>0.006372974537037033</v>
      </c>
      <c r="W9" s="1">
        <f t="shared" si="10"/>
        <v>0.006806917211328975</v>
      </c>
      <c r="X9" s="7">
        <v>0.155</v>
      </c>
      <c r="Y9" s="1">
        <f t="shared" si="11"/>
        <v>0.03928240740740742</v>
      </c>
      <c r="Z9" s="1">
        <f t="shared" si="12"/>
        <v>0.007411774982529702</v>
      </c>
      <c r="AA9" s="1">
        <f t="shared" si="13"/>
        <v>0.00695067264573991</v>
      </c>
      <c r="AB9" s="8">
        <v>0.17817129629629627</v>
      </c>
      <c r="AC9" s="1">
        <f t="shared" si="14"/>
        <v>0.023171296296296273</v>
      </c>
      <c r="AD9" s="1">
        <f t="shared" si="15"/>
        <v>0.007241030092592585</v>
      </c>
      <c r="AE9" s="1">
        <f t="shared" si="16"/>
        <v>0.0069871096586782856</v>
      </c>
      <c r="AF9" s="8">
        <v>0.2154398148148148</v>
      </c>
      <c r="AG9" s="1">
        <f t="shared" si="17"/>
        <v>0.037268518518518534</v>
      </c>
      <c r="AH9" s="1">
        <f t="shared" si="18"/>
        <v>0.00703179594689029</v>
      </c>
      <c r="AI9" s="1">
        <f t="shared" si="19"/>
        <v>0.006905122269705603</v>
      </c>
      <c r="AJ9">
        <v>3</v>
      </c>
      <c r="AK9" t="s">
        <v>7</v>
      </c>
      <c r="AL9" s="1" t="s">
        <v>790</v>
      </c>
      <c r="AM9" s="1" t="s">
        <v>7</v>
      </c>
      <c r="AN9" s="1" t="s">
        <v>7</v>
      </c>
      <c r="AO9" t="s">
        <v>792</v>
      </c>
    </row>
    <row r="10" spans="1:42" ht="12.75">
      <c r="A10" s="20">
        <v>4</v>
      </c>
      <c r="B10">
        <v>60</v>
      </c>
      <c r="C10" s="9" t="s">
        <v>47</v>
      </c>
      <c r="D10" s="9" t="s">
        <v>46</v>
      </c>
      <c r="E10" s="6" t="s">
        <v>33</v>
      </c>
      <c r="F10" t="s">
        <v>767</v>
      </c>
      <c r="G10" s="6" t="s">
        <v>753</v>
      </c>
      <c r="H10" s="6" t="s">
        <v>19</v>
      </c>
      <c r="I10" s="1">
        <f t="shared" si="0"/>
        <v>0.22104166666666666</v>
      </c>
      <c r="J10" s="7">
        <v>0.03878472222222223</v>
      </c>
      <c r="K10" s="1">
        <f t="shared" si="1"/>
        <v>0.0073178721174004206</v>
      </c>
      <c r="L10" s="7">
        <v>0.06081018518518518</v>
      </c>
      <c r="M10" s="1">
        <f t="shared" si="2"/>
        <v>0.022025462962962955</v>
      </c>
      <c r="N10" s="1">
        <f t="shared" si="3"/>
        <v>0.0068829571759259234</v>
      </c>
      <c r="O10" s="1">
        <f t="shared" si="4"/>
        <v>0.007154139433551198</v>
      </c>
      <c r="P10" s="7">
        <v>0.09855324074074075</v>
      </c>
      <c r="Q10" s="1">
        <f t="shared" si="5"/>
        <v>0.037743055555555564</v>
      </c>
      <c r="R10" s="1">
        <f t="shared" si="6"/>
        <v>0.007121331236897277</v>
      </c>
      <c r="S10" s="1">
        <f t="shared" si="7"/>
        <v>0.007141539184111648</v>
      </c>
      <c r="T10" s="7">
        <v>0.12119212962962962</v>
      </c>
      <c r="U10" s="1">
        <f t="shared" si="8"/>
        <v>0.022638888888888875</v>
      </c>
      <c r="V10" s="1">
        <f t="shared" si="9"/>
        <v>0.0070746527777777735</v>
      </c>
      <c r="W10" s="1">
        <f t="shared" si="10"/>
        <v>0.007128948801742919</v>
      </c>
      <c r="X10" s="7">
        <v>0.160625</v>
      </c>
      <c r="Y10" s="1">
        <f t="shared" si="11"/>
        <v>0.03943287037037037</v>
      </c>
      <c r="Z10" s="1">
        <f t="shared" si="12"/>
        <v>0.007440164220824598</v>
      </c>
      <c r="AA10" s="1">
        <f t="shared" si="13"/>
        <v>0.0072029147982062775</v>
      </c>
      <c r="AB10" s="7">
        <v>0.1825462962962963</v>
      </c>
      <c r="AC10" s="1">
        <f t="shared" si="14"/>
        <v>0.0219212962962963</v>
      </c>
      <c r="AD10" s="1">
        <f t="shared" si="15"/>
        <v>0.006850405092592594</v>
      </c>
      <c r="AE10" s="1">
        <f t="shared" si="16"/>
        <v>0.007158678286129266</v>
      </c>
      <c r="AF10" s="7">
        <v>0.22104166666666666</v>
      </c>
      <c r="AG10" s="1">
        <f t="shared" si="17"/>
        <v>0.038495370370370374</v>
      </c>
      <c r="AH10" s="1">
        <f t="shared" si="18"/>
        <v>0.007263277428371769</v>
      </c>
      <c r="AI10" s="1">
        <f t="shared" si="19"/>
        <v>0.007084668803418803</v>
      </c>
      <c r="AJ10">
        <v>4</v>
      </c>
      <c r="AK10">
        <v>1</v>
      </c>
      <c r="AL10" s="12" t="s">
        <v>215</v>
      </c>
      <c r="AM10" s="1">
        <v>0.22141203703703705</v>
      </c>
      <c r="AN10" s="1">
        <f>+AL10+AM10+AF10</f>
        <v>0.6576851851851853</v>
      </c>
      <c r="AO10" t="s">
        <v>792</v>
      </c>
      <c r="AP10" t="s">
        <v>794</v>
      </c>
    </row>
    <row r="11" spans="1:42" ht="12.75">
      <c r="A11" s="20">
        <v>5</v>
      </c>
      <c r="B11">
        <v>92</v>
      </c>
      <c r="C11" s="6" t="s">
        <v>772</v>
      </c>
      <c r="D11" t="s">
        <v>773</v>
      </c>
      <c r="E11" t="s">
        <v>33</v>
      </c>
      <c r="F11" t="s">
        <v>767</v>
      </c>
      <c r="G11" t="s">
        <v>753</v>
      </c>
      <c r="H11" t="s">
        <v>19</v>
      </c>
      <c r="I11" s="1">
        <f t="shared" si="0"/>
        <v>0.22569444444444445</v>
      </c>
      <c r="J11" s="7">
        <v>0.036111111111111115</v>
      </c>
      <c r="K11" s="1">
        <f t="shared" si="1"/>
        <v>0.006813417190775682</v>
      </c>
      <c r="L11" s="8">
        <v>0.057638888888888885</v>
      </c>
      <c r="M11" s="1">
        <f t="shared" si="2"/>
        <v>0.02152777777777777</v>
      </c>
      <c r="N11" s="1">
        <f t="shared" si="3"/>
        <v>0.006727430555555553</v>
      </c>
      <c r="O11" s="1">
        <f t="shared" si="4"/>
        <v>0.006781045751633986</v>
      </c>
      <c r="P11" s="8">
        <v>0.09524305555555555</v>
      </c>
      <c r="Q11" s="1">
        <f t="shared" si="5"/>
        <v>0.03760416666666667</v>
      </c>
      <c r="R11" s="1">
        <f t="shared" si="6"/>
        <v>0.007095125786163522</v>
      </c>
      <c r="S11" s="1">
        <f t="shared" si="7"/>
        <v>0.006901670692431561</v>
      </c>
      <c r="T11" s="8">
        <v>0.11571759259259258</v>
      </c>
      <c r="U11" s="1">
        <f t="shared" si="8"/>
        <v>0.020474537037037027</v>
      </c>
      <c r="V11" s="1">
        <f t="shared" si="9"/>
        <v>0.006398292824074071</v>
      </c>
      <c r="W11" s="1">
        <f t="shared" si="10"/>
        <v>0.006806917211328975</v>
      </c>
      <c r="X11" s="7">
        <v>0.155</v>
      </c>
      <c r="Y11" s="1">
        <f t="shared" si="11"/>
        <v>0.03928240740740742</v>
      </c>
      <c r="Z11" s="1">
        <f t="shared" si="12"/>
        <v>0.007411774982529702</v>
      </c>
      <c r="AA11" s="1">
        <f t="shared" si="13"/>
        <v>0.00695067264573991</v>
      </c>
      <c r="AB11" s="8">
        <v>0.18032407407407405</v>
      </c>
      <c r="AC11" s="1">
        <f t="shared" si="14"/>
        <v>0.025324074074074054</v>
      </c>
      <c r="AD11" s="1">
        <f t="shared" si="15"/>
        <v>0.007913773148148142</v>
      </c>
      <c r="AE11" s="1">
        <f t="shared" si="16"/>
        <v>0.007071532316630355</v>
      </c>
      <c r="AF11" s="8">
        <v>0.22569444444444445</v>
      </c>
      <c r="AG11" s="1">
        <f t="shared" si="17"/>
        <v>0.045370370370370394</v>
      </c>
      <c r="AH11" s="1">
        <f t="shared" si="18"/>
        <v>0.008560447239692527</v>
      </c>
      <c r="AI11" s="1">
        <f t="shared" si="19"/>
        <v>0.007233796296296296</v>
      </c>
      <c r="AJ11">
        <v>5</v>
      </c>
      <c r="AK11">
        <v>2</v>
      </c>
      <c r="AL11" s="1" t="s">
        <v>7</v>
      </c>
      <c r="AM11" s="1" t="s">
        <v>7</v>
      </c>
      <c r="AN11" s="1" t="s">
        <v>7</v>
      </c>
      <c r="AO11" t="s">
        <v>796</v>
      </c>
      <c r="AP11" t="s">
        <v>7</v>
      </c>
    </row>
    <row r="12" spans="1:42" ht="12.75">
      <c r="A12" s="20">
        <v>6</v>
      </c>
      <c r="B12">
        <v>89</v>
      </c>
      <c r="C12" s="6" t="s">
        <v>691</v>
      </c>
      <c r="D12" s="6" t="s">
        <v>781</v>
      </c>
      <c r="E12" s="6" t="s">
        <v>33</v>
      </c>
      <c r="F12" s="6" t="s">
        <v>767</v>
      </c>
      <c r="G12" s="6" t="s">
        <v>751</v>
      </c>
      <c r="H12" s="6" t="s">
        <v>19</v>
      </c>
      <c r="I12" s="1">
        <f t="shared" si="0"/>
        <v>0.2258449074074074</v>
      </c>
      <c r="J12" s="7">
        <v>0.034027777777777775</v>
      </c>
      <c r="K12" s="1">
        <f t="shared" si="1"/>
        <v>0.006420335429769392</v>
      </c>
      <c r="L12" s="8">
        <v>0.05694444444444444</v>
      </c>
      <c r="M12" s="1">
        <f t="shared" si="2"/>
        <v>0.02291666666666667</v>
      </c>
      <c r="N12" s="1">
        <f t="shared" si="3"/>
        <v>0.007161458333333334</v>
      </c>
      <c r="O12" s="1">
        <f t="shared" si="4"/>
        <v>0.006699346405228758</v>
      </c>
      <c r="P12" s="8">
        <v>0.0938888888888889</v>
      </c>
      <c r="Q12" s="1">
        <f t="shared" si="5"/>
        <v>0.03694444444444445</v>
      </c>
      <c r="R12" s="1">
        <f t="shared" si="6"/>
        <v>0.006970649895178199</v>
      </c>
      <c r="S12" s="1">
        <f t="shared" si="7"/>
        <v>0.006803542673107891</v>
      </c>
      <c r="T12" s="8">
        <v>0.11695601851851851</v>
      </c>
      <c r="U12" s="1">
        <f t="shared" si="8"/>
        <v>0.023067129629629618</v>
      </c>
      <c r="V12" s="1">
        <f t="shared" si="9"/>
        <v>0.007208478009259256</v>
      </c>
      <c r="W12" s="1">
        <f t="shared" si="10"/>
        <v>0.006879765795206972</v>
      </c>
      <c r="X12" s="7">
        <v>0.1594675925925926</v>
      </c>
      <c r="Y12" s="1">
        <f t="shared" si="11"/>
        <v>0.04251157407407409</v>
      </c>
      <c r="Z12" s="1">
        <f t="shared" si="12"/>
        <v>0.008021051712089451</v>
      </c>
      <c r="AA12" s="1">
        <f t="shared" si="13"/>
        <v>0.007151013120744063</v>
      </c>
      <c r="AB12" s="8">
        <v>0.18512731481481481</v>
      </c>
      <c r="AC12" s="1">
        <f t="shared" si="14"/>
        <v>0.02565972222222221</v>
      </c>
      <c r="AD12" s="1">
        <f t="shared" si="15"/>
        <v>0.00801866319444444</v>
      </c>
      <c r="AE12" s="1">
        <f t="shared" si="16"/>
        <v>0.007259894698620189</v>
      </c>
      <c r="AF12" s="8">
        <v>0.2258449074074074</v>
      </c>
      <c r="AG12" s="1">
        <f t="shared" si="17"/>
        <v>0.04071759259259258</v>
      </c>
      <c r="AH12" s="1">
        <f t="shared" si="18"/>
        <v>0.007682564640111808</v>
      </c>
      <c r="AI12" s="1">
        <f t="shared" si="19"/>
        <v>0.007238618827160493</v>
      </c>
      <c r="AJ12">
        <v>6</v>
      </c>
      <c r="AK12">
        <v>1</v>
      </c>
      <c r="AL12" s="1" t="s">
        <v>7</v>
      </c>
      <c r="AM12" s="1" t="s">
        <v>7</v>
      </c>
      <c r="AN12" s="1" t="s">
        <v>7</v>
      </c>
      <c r="AO12" t="s">
        <v>792</v>
      </c>
      <c r="AP12" t="s">
        <v>7</v>
      </c>
    </row>
    <row r="13" spans="1:42" ht="12.75">
      <c r="A13" s="20">
        <v>7</v>
      </c>
      <c r="B13">
        <v>94</v>
      </c>
      <c r="C13" s="9" t="s">
        <v>53</v>
      </c>
      <c r="D13" t="s">
        <v>52</v>
      </c>
      <c r="E13" t="s">
        <v>33</v>
      </c>
      <c r="F13" t="s">
        <v>767</v>
      </c>
      <c r="G13" t="s">
        <v>751</v>
      </c>
      <c r="H13" t="s">
        <v>19</v>
      </c>
      <c r="I13" s="1">
        <f t="shared" si="0"/>
        <v>0.2273263888888889</v>
      </c>
      <c r="J13" s="7">
        <v>0.03878472222222223</v>
      </c>
      <c r="K13" s="1">
        <f t="shared" si="1"/>
        <v>0.0073178721174004206</v>
      </c>
      <c r="L13" s="8">
        <v>0.06200231481481481</v>
      </c>
      <c r="M13" s="1">
        <f t="shared" si="2"/>
        <v>0.02321759259259258</v>
      </c>
      <c r="N13" s="1">
        <f t="shared" si="3"/>
        <v>0.007255497685185182</v>
      </c>
      <c r="O13" s="1">
        <f t="shared" si="4"/>
        <v>0.007294389978213507</v>
      </c>
      <c r="P13" s="8">
        <v>0.1013888888888889</v>
      </c>
      <c r="Q13" s="1">
        <f t="shared" si="5"/>
        <v>0.039386574074074095</v>
      </c>
      <c r="R13" s="1">
        <f t="shared" si="6"/>
        <v>0.007431429070580018</v>
      </c>
      <c r="S13" s="1">
        <f t="shared" si="7"/>
        <v>0.007347020933977456</v>
      </c>
      <c r="T13" s="8">
        <v>0.12488425925925926</v>
      </c>
      <c r="U13" s="1">
        <f t="shared" si="8"/>
        <v>0.02349537037037036</v>
      </c>
      <c r="V13" s="1">
        <f t="shared" si="9"/>
        <v>0.007342303240740738</v>
      </c>
      <c r="W13" s="1">
        <f t="shared" si="10"/>
        <v>0.007346132897603486</v>
      </c>
      <c r="X13" s="7">
        <v>0.16149305555555557</v>
      </c>
      <c r="Y13" s="1">
        <f t="shared" si="11"/>
        <v>0.036608796296296306</v>
      </c>
      <c r="Z13" s="1">
        <f t="shared" si="12"/>
        <v>0.006907320055904964</v>
      </c>
      <c r="AA13" s="1">
        <f t="shared" si="13"/>
        <v>0.00724184105630294</v>
      </c>
      <c r="AB13" s="8">
        <v>0.18806712962962965</v>
      </c>
      <c r="AC13" s="1">
        <f t="shared" si="14"/>
        <v>0.026574074074074083</v>
      </c>
      <c r="AD13" s="1">
        <f t="shared" si="15"/>
        <v>0.008304398148148151</v>
      </c>
      <c r="AE13" s="1">
        <f t="shared" si="16"/>
        <v>0.007375181554103123</v>
      </c>
      <c r="AF13" s="8">
        <v>0.2273263888888889</v>
      </c>
      <c r="AG13" s="1">
        <f t="shared" si="17"/>
        <v>0.039259259259259244</v>
      </c>
      <c r="AH13" s="1">
        <f t="shared" si="18"/>
        <v>0.007407407407407405</v>
      </c>
      <c r="AI13" s="1">
        <f t="shared" si="19"/>
        <v>0.007286102207977208</v>
      </c>
      <c r="AJ13">
        <v>7</v>
      </c>
      <c r="AK13">
        <v>2</v>
      </c>
      <c r="AL13" s="12" t="s">
        <v>254</v>
      </c>
      <c r="AM13" s="1">
        <v>0.22912037037037036</v>
      </c>
      <c r="AN13" s="1">
        <f>+AL13+AM13+AF13</f>
        <v>0.6801736111111111</v>
      </c>
      <c r="AO13" t="s">
        <v>796</v>
      </c>
      <c r="AP13" t="s">
        <v>7</v>
      </c>
    </row>
    <row r="14" spans="1:40" ht="12.75">
      <c r="A14">
        <v>8</v>
      </c>
      <c r="B14">
        <v>70</v>
      </c>
      <c r="C14" s="9" t="s">
        <v>749</v>
      </c>
      <c r="D14" s="9" t="s">
        <v>750</v>
      </c>
      <c r="E14" s="9" t="s">
        <v>33</v>
      </c>
      <c r="F14" s="9" t="s">
        <v>767</v>
      </c>
      <c r="G14" t="s">
        <v>751</v>
      </c>
      <c r="H14" s="6" t="s">
        <v>19</v>
      </c>
      <c r="I14" s="1">
        <f t="shared" si="0"/>
        <v>0.23047453703703705</v>
      </c>
      <c r="J14" s="7">
        <v>0.03958333333333333</v>
      </c>
      <c r="K14" s="1">
        <f t="shared" si="1"/>
        <v>0.007468553459119497</v>
      </c>
      <c r="L14" s="7">
        <v>0.06233796296296296</v>
      </c>
      <c r="M14" s="1">
        <f t="shared" si="2"/>
        <v>0.02275462962962963</v>
      </c>
      <c r="N14" s="1">
        <f t="shared" si="3"/>
        <v>0.0071108217592592594</v>
      </c>
      <c r="O14" s="1">
        <f t="shared" si="4"/>
        <v>0.007333877995642702</v>
      </c>
      <c r="P14" s="7">
        <v>0.10364583333333333</v>
      </c>
      <c r="Q14" s="1">
        <f t="shared" si="5"/>
        <v>0.04130787037037036</v>
      </c>
      <c r="R14" s="1">
        <f t="shared" si="6"/>
        <v>0.007793937805730258</v>
      </c>
      <c r="S14" s="1">
        <f t="shared" si="7"/>
        <v>0.00751056763285024</v>
      </c>
      <c r="T14" s="7">
        <v>0.1240162037037037</v>
      </c>
      <c r="U14" s="1">
        <f t="shared" si="8"/>
        <v>0.020370370370370372</v>
      </c>
      <c r="V14" s="1">
        <f t="shared" si="9"/>
        <v>0.006365740740740741</v>
      </c>
      <c r="W14" s="1">
        <f t="shared" si="10"/>
        <v>0.007295070806100218</v>
      </c>
      <c r="X14" s="7">
        <v>0.163125</v>
      </c>
      <c r="Y14" s="1">
        <f t="shared" si="11"/>
        <v>0.039108796296296294</v>
      </c>
      <c r="Z14" s="1">
        <f t="shared" si="12"/>
        <v>0.007379018169112509</v>
      </c>
      <c r="AA14" s="1">
        <f t="shared" si="13"/>
        <v>0.007315022421524663</v>
      </c>
      <c r="AB14" s="7">
        <v>0.18806712962962965</v>
      </c>
      <c r="AC14" s="1">
        <f t="shared" si="14"/>
        <v>0.02494212962962966</v>
      </c>
      <c r="AD14" s="1">
        <f t="shared" si="15"/>
        <v>0.007794415509259269</v>
      </c>
      <c r="AE14" s="1">
        <f t="shared" si="16"/>
        <v>0.007375181554103123</v>
      </c>
      <c r="AF14" s="7">
        <v>0.23047453703703705</v>
      </c>
      <c r="AG14" s="1">
        <f t="shared" si="17"/>
        <v>0.042407407407407394</v>
      </c>
      <c r="AH14" s="1">
        <f t="shared" si="18"/>
        <v>0.008001397624039132</v>
      </c>
      <c r="AI14" s="1">
        <f t="shared" si="19"/>
        <v>0.007387004392212726</v>
      </c>
      <c r="AJ14">
        <v>8</v>
      </c>
      <c r="AK14">
        <v>3</v>
      </c>
      <c r="AL14" s="1" t="s">
        <v>7</v>
      </c>
      <c r="AM14" s="1" t="s">
        <v>7</v>
      </c>
      <c r="AN14" s="1" t="s">
        <v>7</v>
      </c>
    </row>
    <row r="15" spans="1:40" ht="12.75">
      <c r="A15">
        <v>9</v>
      </c>
      <c r="B15">
        <v>91</v>
      </c>
      <c r="C15" s="9" t="s">
        <v>771</v>
      </c>
      <c r="D15" t="s">
        <v>774</v>
      </c>
      <c r="E15" t="s">
        <v>33</v>
      </c>
      <c r="F15" t="s">
        <v>767</v>
      </c>
      <c r="G15" t="s">
        <v>753</v>
      </c>
      <c r="H15" t="s">
        <v>19</v>
      </c>
      <c r="I15" s="1">
        <f t="shared" si="0"/>
        <v>0.2325</v>
      </c>
      <c r="J15" s="7">
        <v>0.036585648148148145</v>
      </c>
      <c r="K15" s="1">
        <f t="shared" si="1"/>
        <v>0.006902952480782669</v>
      </c>
      <c r="L15" s="8">
        <v>0.05902777777777778</v>
      </c>
      <c r="M15" s="1">
        <f t="shared" si="2"/>
        <v>0.022442129629629638</v>
      </c>
      <c r="N15" s="1">
        <f t="shared" si="3"/>
        <v>0.0070131655092592615</v>
      </c>
      <c r="O15" s="1">
        <f t="shared" si="4"/>
        <v>0.006944444444444445</v>
      </c>
      <c r="P15" s="8">
        <v>0.09571759259259259</v>
      </c>
      <c r="Q15" s="1">
        <f t="shared" si="5"/>
        <v>0.03668981481481481</v>
      </c>
      <c r="R15" s="1">
        <f t="shared" si="6"/>
        <v>0.006922606568832983</v>
      </c>
      <c r="S15" s="1">
        <f t="shared" si="7"/>
        <v>0.00693605743424584</v>
      </c>
      <c r="T15" s="8">
        <v>0.12152777777777778</v>
      </c>
      <c r="U15" s="1">
        <f t="shared" si="8"/>
        <v>0.025810185185185186</v>
      </c>
      <c r="V15" s="1">
        <f t="shared" si="9"/>
        <v>0.00806568287037037</v>
      </c>
      <c r="W15" s="1">
        <f t="shared" si="10"/>
        <v>0.007148692810457516</v>
      </c>
      <c r="X15" s="7">
        <v>0.1646412037037037</v>
      </c>
      <c r="Y15" s="1">
        <f t="shared" si="11"/>
        <v>0.043113425925925916</v>
      </c>
      <c r="Z15" s="1">
        <f t="shared" si="12"/>
        <v>0.008134608665269041</v>
      </c>
      <c r="AA15" s="1">
        <f t="shared" si="13"/>
        <v>0.007383013619000165</v>
      </c>
      <c r="AB15" s="8">
        <v>0.19315972222222222</v>
      </c>
      <c r="AC15" s="1">
        <f t="shared" si="14"/>
        <v>0.028518518518518526</v>
      </c>
      <c r="AD15" s="1">
        <f t="shared" si="15"/>
        <v>0.00891203703703704</v>
      </c>
      <c r="AE15" s="1">
        <f t="shared" si="16"/>
        <v>0.007574891067538126</v>
      </c>
      <c r="AF15" s="8">
        <v>0.2325</v>
      </c>
      <c r="AG15" s="1">
        <f t="shared" si="17"/>
        <v>0.03934027777777779</v>
      </c>
      <c r="AH15" s="1">
        <f t="shared" si="18"/>
        <v>0.007422693920335433</v>
      </c>
      <c r="AI15" s="1">
        <f t="shared" si="19"/>
        <v>0.007451923076923077</v>
      </c>
      <c r="AJ15">
        <v>9</v>
      </c>
      <c r="AK15">
        <v>3</v>
      </c>
      <c r="AL15" s="1" t="s">
        <v>7</v>
      </c>
      <c r="AM15" s="1" t="s">
        <v>7</v>
      </c>
      <c r="AN15" s="1" t="s">
        <v>7</v>
      </c>
    </row>
    <row r="16" spans="1:40" ht="12.75">
      <c r="A16">
        <v>10</v>
      </c>
      <c r="B16">
        <v>80</v>
      </c>
      <c r="C16" s="6" t="s">
        <v>769</v>
      </c>
      <c r="D16" s="6" t="s">
        <v>770</v>
      </c>
      <c r="E16" s="6" t="s">
        <v>33</v>
      </c>
      <c r="F16" s="6" t="s">
        <v>767</v>
      </c>
      <c r="G16" s="6" t="s">
        <v>751</v>
      </c>
      <c r="H16" s="6" t="s">
        <v>19</v>
      </c>
      <c r="I16" s="1">
        <f t="shared" si="0"/>
        <v>0.2342013888888889</v>
      </c>
      <c r="J16" s="7">
        <v>0.042013888888888885</v>
      </c>
      <c r="K16" s="1">
        <f t="shared" si="1"/>
        <v>0.007927148846960167</v>
      </c>
      <c r="L16" s="8">
        <v>0.06517361111111111</v>
      </c>
      <c r="M16" s="1">
        <f t="shared" si="2"/>
        <v>0.023159722222222227</v>
      </c>
      <c r="N16" s="1">
        <f t="shared" si="3"/>
        <v>0.007237413194444446</v>
      </c>
      <c r="O16" s="1">
        <f t="shared" si="4"/>
        <v>0.007667483660130719</v>
      </c>
      <c r="P16" s="8">
        <v>0.10631944444444445</v>
      </c>
      <c r="Q16" s="1">
        <f t="shared" si="5"/>
        <v>0.04114583333333334</v>
      </c>
      <c r="R16" s="1">
        <f t="shared" si="6"/>
        <v>0.007763364779874216</v>
      </c>
      <c r="S16" s="1">
        <f t="shared" si="7"/>
        <v>0.007704307568438004</v>
      </c>
      <c r="T16" s="8">
        <v>0.1313888888888889</v>
      </c>
      <c r="U16" s="1">
        <f t="shared" si="8"/>
        <v>0.025069444444444436</v>
      </c>
      <c r="V16" s="1">
        <f t="shared" si="9"/>
        <v>0.007834201388888885</v>
      </c>
      <c r="W16" s="1">
        <f t="shared" si="10"/>
        <v>0.007728758169934641</v>
      </c>
      <c r="X16" s="7">
        <v>0.17710648148148148</v>
      </c>
      <c r="Y16" s="1">
        <f t="shared" si="11"/>
        <v>0.04571759259259259</v>
      </c>
      <c r="Z16" s="1">
        <f t="shared" si="12"/>
        <v>0.008625960866526904</v>
      </c>
      <c r="AA16" s="1">
        <f t="shared" si="13"/>
        <v>0.007941994685268227</v>
      </c>
      <c r="AB16" s="8">
        <v>0.19947916666666665</v>
      </c>
      <c r="AC16" s="1">
        <f t="shared" si="14"/>
        <v>0.022372685185185176</v>
      </c>
      <c r="AD16" s="1">
        <f t="shared" si="15"/>
        <v>0.0069914641203703675</v>
      </c>
      <c r="AE16" s="1">
        <f t="shared" si="16"/>
        <v>0.007822712418300654</v>
      </c>
      <c r="AF16" s="8">
        <v>0.2342013888888889</v>
      </c>
      <c r="AG16" s="1">
        <f t="shared" si="17"/>
        <v>0.03472222222222224</v>
      </c>
      <c r="AH16" s="1">
        <f t="shared" si="18"/>
        <v>0.006551362683438158</v>
      </c>
      <c r="AI16" s="1">
        <f t="shared" si="19"/>
        <v>0.007506454772079773</v>
      </c>
      <c r="AJ16">
        <v>10</v>
      </c>
      <c r="AK16">
        <v>4</v>
      </c>
      <c r="AL16" s="1" t="s">
        <v>7</v>
      </c>
      <c r="AM16" s="1" t="s">
        <v>7</v>
      </c>
      <c r="AN16" s="1" t="s">
        <v>7</v>
      </c>
    </row>
    <row r="17" spans="1:41" ht="12.75">
      <c r="A17">
        <v>11</v>
      </c>
      <c r="B17">
        <v>42</v>
      </c>
      <c r="C17" s="9" t="s">
        <v>728</v>
      </c>
      <c r="D17" s="9" t="s">
        <v>733</v>
      </c>
      <c r="E17" s="9" t="s">
        <v>33</v>
      </c>
      <c r="F17" s="6" t="s">
        <v>767</v>
      </c>
      <c r="G17" s="6" t="s">
        <v>753</v>
      </c>
      <c r="H17" s="6" t="s">
        <v>23</v>
      </c>
      <c r="I17" s="1">
        <f t="shared" si="0"/>
        <v>0.23785879629629628</v>
      </c>
      <c r="J17" s="7">
        <v>0.038287037037037036</v>
      </c>
      <c r="K17" s="1">
        <f t="shared" si="1"/>
        <v>0.007223969252271139</v>
      </c>
      <c r="L17" s="7">
        <v>0.06081018518518518</v>
      </c>
      <c r="M17" s="1">
        <f t="shared" si="2"/>
        <v>0.022523148148148146</v>
      </c>
      <c r="N17" s="1">
        <f t="shared" si="3"/>
        <v>0.007038483796296295</v>
      </c>
      <c r="O17" s="1">
        <f t="shared" si="4"/>
        <v>0.007154139433551198</v>
      </c>
      <c r="P17" s="7">
        <v>0.1013888888888889</v>
      </c>
      <c r="Q17" s="1">
        <f t="shared" si="5"/>
        <v>0.04057870370370372</v>
      </c>
      <c r="R17" s="1">
        <f t="shared" si="6"/>
        <v>0.007656359189378061</v>
      </c>
      <c r="S17" s="1">
        <f t="shared" si="7"/>
        <v>0.007347020933977456</v>
      </c>
      <c r="T17" s="7">
        <v>0.12743055555555555</v>
      </c>
      <c r="U17" s="1">
        <f t="shared" si="8"/>
        <v>0.026041666666666644</v>
      </c>
      <c r="V17" s="1">
        <f t="shared" si="9"/>
        <v>0.008138020833333325</v>
      </c>
      <c r="W17" s="1">
        <f t="shared" si="10"/>
        <v>0.007495915032679738</v>
      </c>
      <c r="X17" s="7">
        <v>0.17460648148148147</v>
      </c>
      <c r="Y17" s="1">
        <f t="shared" si="11"/>
        <v>0.04717592592592593</v>
      </c>
      <c r="Z17" s="1">
        <f t="shared" si="12"/>
        <v>0.008901118099231307</v>
      </c>
      <c r="AA17" s="1">
        <f t="shared" si="13"/>
        <v>0.007829887061949842</v>
      </c>
      <c r="AB17" s="7">
        <v>0.19947916666666665</v>
      </c>
      <c r="AC17" s="1">
        <f t="shared" si="14"/>
        <v>0.024872685185185178</v>
      </c>
      <c r="AD17" s="1">
        <f t="shared" si="15"/>
        <v>0.007772714120370368</v>
      </c>
      <c r="AE17" s="1">
        <f t="shared" si="16"/>
        <v>0.007822712418300654</v>
      </c>
      <c r="AF17" s="7">
        <v>0.23785879629629628</v>
      </c>
      <c r="AG17" s="1">
        <f t="shared" si="17"/>
        <v>0.038379629629629625</v>
      </c>
      <c r="AH17" s="1">
        <f t="shared" si="18"/>
        <v>0.007241439552760307</v>
      </c>
      <c r="AI17" s="1">
        <f t="shared" si="19"/>
        <v>0.0076236793684710345</v>
      </c>
      <c r="AJ17">
        <v>1</v>
      </c>
      <c r="AL17" s="1" t="s">
        <v>7</v>
      </c>
      <c r="AM17" s="1" t="s">
        <v>7</v>
      </c>
      <c r="AN17" s="1" t="s">
        <v>7</v>
      </c>
      <c r="AO17" t="s">
        <v>792</v>
      </c>
    </row>
    <row r="18" spans="1:40" ht="12.75">
      <c r="A18">
        <v>12</v>
      </c>
      <c r="B18">
        <v>97</v>
      </c>
      <c r="C18" s="9" t="s">
        <v>66</v>
      </c>
      <c r="D18" t="s">
        <v>776</v>
      </c>
      <c r="E18" t="s">
        <v>33</v>
      </c>
      <c r="F18" t="s">
        <v>767</v>
      </c>
      <c r="G18" t="s">
        <v>751</v>
      </c>
      <c r="H18" t="s">
        <v>19</v>
      </c>
      <c r="I18" s="1">
        <f t="shared" si="0"/>
        <v>0.24381944444444445</v>
      </c>
      <c r="J18" s="7">
        <v>0.03868055555555556</v>
      </c>
      <c r="K18" s="1">
        <f t="shared" si="1"/>
        <v>0.007298218029350105</v>
      </c>
      <c r="L18" s="8">
        <v>0.062303240740740735</v>
      </c>
      <c r="M18" s="1">
        <f t="shared" si="2"/>
        <v>0.023622685185185177</v>
      </c>
      <c r="N18" s="1">
        <f t="shared" si="3"/>
        <v>0.007382089120370368</v>
      </c>
      <c r="O18" s="1">
        <f t="shared" si="4"/>
        <v>0.007329793028322439</v>
      </c>
      <c r="P18" s="8">
        <v>0.1013888888888889</v>
      </c>
      <c r="Q18" s="1">
        <f t="shared" si="5"/>
        <v>0.03908564814814817</v>
      </c>
      <c r="R18" s="1">
        <f t="shared" si="6"/>
        <v>0.007374650593990221</v>
      </c>
      <c r="S18" s="1">
        <f t="shared" si="7"/>
        <v>0.007347020933977456</v>
      </c>
      <c r="T18" s="8">
        <v>0.12789351851851852</v>
      </c>
      <c r="U18" s="1">
        <f t="shared" si="8"/>
        <v>0.026504629629629614</v>
      </c>
      <c r="V18" s="1">
        <f t="shared" si="9"/>
        <v>0.008282696759259254</v>
      </c>
      <c r="W18" s="1">
        <f t="shared" si="10"/>
        <v>0.007523148148148148</v>
      </c>
      <c r="X18" s="7">
        <v>0.1719328703703704</v>
      </c>
      <c r="Y18" s="1">
        <f t="shared" si="11"/>
        <v>0.04403935185185187</v>
      </c>
      <c r="Z18" s="1">
        <f t="shared" si="12"/>
        <v>0.00830931167016073</v>
      </c>
      <c r="AA18" s="1">
        <f t="shared" si="13"/>
        <v>0.007709994187012125</v>
      </c>
      <c r="AB18" s="8">
        <v>0.19947916666666665</v>
      </c>
      <c r="AC18" s="1">
        <f t="shared" si="14"/>
        <v>0.027546296296296263</v>
      </c>
      <c r="AD18" s="1">
        <f t="shared" si="15"/>
        <v>0.008608217592592582</v>
      </c>
      <c r="AE18" s="1">
        <f t="shared" si="16"/>
        <v>0.007822712418300654</v>
      </c>
      <c r="AF18" s="8">
        <v>0.24381944444444445</v>
      </c>
      <c r="AG18" s="1">
        <f t="shared" si="17"/>
        <v>0.0443402777777778</v>
      </c>
      <c r="AH18" s="1">
        <f t="shared" si="18"/>
        <v>0.008366090146750528</v>
      </c>
      <c r="AI18" s="1">
        <f t="shared" si="19"/>
        <v>0.007814725783475784</v>
      </c>
      <c r="AJ18">
        <v>11</v>
      </c>
      <c r="AK18">
        <v>5</v>
      </c>
      <c r="AL18" s="1" t="s">
        <v>7</v>
      </c>
      <c r="AM18" s="1" t="s">
        <v>7</v>
      </c>
      <c r="AN18" s="1" t="s">
        <v>7</v>
      </c>
    </row>
    <row r="19" spans="1:40" ht="12.75">
      <c r="A19">
        <v>13</v>
      </c>
      <c r="B19">
        <v>45</v>
      </c>
      <c r="C19" s="9" t="s">
        <v>133</v>
      </c>
      <c r="D19" s="9" t="s">
        <v>734</v>
      </c>
      <c r="E19" t="s">
        <v>33</v>
      </c>
      <c r="F19" t="s">
        <v>767</v>
      </c>
      <c r="G19" t="s">
        <v>751</v>
      </c>
      <c r="H19" s="6" t="s">
        <v>19</v>
      </c>
      <c r="I19" s="1">
        <f t="shared" si="0"/>
        <v>0.24381944444444445</v>
      </c>
      <c r="J19" s="7">
        <v>0.038796296296296294</v>
      </c>
      <c r="K19" s="1">
        <f t="shared" si="1"/>
        <v>0.0073200559049615655</v>
      </c>
      <c r="L19" s="7">
        <v>0.06229166666666667</v>
      </c>
      <c r="M19" s="1">
        <f t="shared" si="2"/>
        <v>0.023495370370370375</v>
      </c>
      <c r="N19" s="1">
        <f t="shared" si="3"/>
        <v>0.007342303240740742</v>
      </c>
      <c r="O19" s="1">
        <f t="shared" si="4"/>
        <v>0.00732843137254902</v>
      </c>
      <c r="P19" s="7">
        <v>0.1024074074074074</v>
      </c>
      <c r="Q19" s="1">
        <f t="shared" si="5"/>
        <v>0.04011574074074074</v>
      </c>
      <c r="R19" s="1">
        <f t="shared" si="6"/>
        <v>0.007569007686932215</v>
      </c>
      <c r="S19" s="1">
        <f t="shared" si="7"/>
        <v>0.007420826623725174</v>
      </c>
      <c r="T19" s="7">
        <v>0.12789351851851852</v>
      </c>
      <c r="U19" s="1">
        <f t="shared" si="8"/>
        <v>0.025486111111111112</v>
      </c>
      <c r="V19" s="1">
        <f t="shared" si="9"/>
        <v>0.007964409722222222</v>
      </c>
      <c r="W19" s="1">
        <f t="shared" si="10"/>
        <v>0.007523148148148148</v>
      </c>
      <c r="X19" s="7">
        <v>0.17223379629629632</v>
      </c>
      <c r="Y19" s="1">
        <f t="shared" si="11"/>
        <v>0.0443402777777778</v>
      </c>
      <c r="Z19" s="1">
        <f t="shared" si="12"/>
        <v>0.008366090146750528</v>
      </c>
      <c r="AA19" s="1">
        <f t="shared" si="13"/>
        <v>0.007723488623152301</v>
      </c>
      <c r="AB19" s="7">
        <v>0.20402777777777778</v>
      </c>
      <c r="AC19" s="1">
        <f t="shared" si="14"/>
        <v>0.031793981481481465</v>
      </c>
      <c r="AD19" s="1">
        <f t="shared" si="15"/>
        <v>0.009935619212962958</v>
      </c>
      <c r="AE19" s="1">
        <f t="shared" si="16"/>
        <v>0.008001089324618736</v>
      </c>
      <c r="AF19" s="7">
        <v>0.24381944444444445</v>
      </c>
      <c r="AG19" s="1">
        <f t="shared" si="17"/>
        <v>0.03979166666666667</v>
      </c>
      <c r="AH19" s="1">
        <f t="shared" si="18"/>
        <v>0.007507861635220127</v>
      </c>
      <c r="AI19" s="1">
        <f t="shared" si="19"/>
        <v>0.007814725783475784</v>
      </c>
      <c r="AJ19">
        <v>12</v>
      </c>
      <c r="AK19">
        <v>6</v>
      </c>
      <c r="AL19" s="1" t="s">
        <v>7</v>
      </c>
      <c r="AM19" s="1" t="s">
        <v>7</v>
      </c>
      <c r="AN19" s="1" t="s">
        <v>7</v>
      </c>
    </row>
    <row r="20" spans="1:41" ht="12.75">
      <c r="A20">
        <v>14</v>
      </c>
      <c r="B20">
        <v>98</v>
      </c>
      <c r="C20" s="6" t="s">
        <v>657</v>
      </c>
      <c r="D20" t="s">
        <v>79</v>
      </c>
      <c r="E20" t="s">
        <v>33</v>
      </c>
      <c r="F20" t="s">
        <v>767</v>
      </c>
      <c r="G20" t="s">
        <v>752</v>
      </c>
      <c r="H20" t="s">
        <v>19</v>
      </c>
      <c r="I20" s="1">
        <f t="shared" si="0"/>
        <v>0.24971064814814814</v>
      </c>
      <c r="J20" s="7">
        <v>0.03993055555555556</v>
      </c>
      <c r="K20" s="1">
        <f t="shared" si="1"/>
        <v>0.00753406708595388</v>
      </c>
      <c r="L20" s="8">
        <v>0.06527777777777778</v>
      </c>
      <c r="M20" s="1">
        <f t="shared" si="2"/>
        <v>0.025347222222222222</v>
      </c>
      <c r="N20" s="1">
        <f t="shared" si="3"/>
        <v>0.007921006944444444</v>
      </c>
      <c r="O20" s="1">
        <f t="shared" si="4"/>
        <v>0.007679738562091504</v>
      </c>
      <c r="P20" s="8">
        <v>0.1061226851851852</v>
      </c>
      <c r="Q20" s="1">
        <f t="shared" si="5"/>
        <v>0.04084490740740741</v>
      </c>
      <c r="R20" s="1">
        <f t="shared" si="6"/>
        <v>0.007706586303284418</v>
      </c>
      <c r="S20" s="1">
        <f t="shared" si="7"/>
        <v>0.007690049651100376</v>
      </c>
      <c r="T20" s="8">
        <v>0.13128472222222223</v>
      </c>
      <c r="U20" s="1">
        <f t="shared" si="8"/>
        <v>0.02516203703703704</v>
      </c>
      <c r="V20" s="1">
        <f t="shared" si="9"/>
        <v>0.007863136574074074</v>
      </c>
      <c r="W20" s="1">
        <f t="shared" si="10"/>
        <v>0.007722630718954249</v>
      </c>
      <c r="X20" s="7">
        <v>0.17710648148148148</v>
      </c>
      <c r="Y20" s="1">
        <f t="shared" si="11"/>
        <v>0.04582175925925924</v>
      </c>
      <c r="Z20" s="1">
        <f t="shared" si="12"/>
        <v>0.008645614954577215</v>
      </c>
      <c r="AA20" s="1">
        <f t="shared" si="13"/>
        <v>0.007941994685268227</v>
      </c>
      <c r="AB20" s="8">
        <v>0.20391203703703706</v>
      </c>
      <c r="AC20" s="1">
        <f t="shared" si="14"/>
        <v>0.026805555555555582</v>
      </c>
      <c r="AD20" s="1">
        <f t="shared" si="15"/>
        <v>0.00837673611111112</v>
      </c>
      <c r="AE20" s="1">
        <f t="shared" si="16"/>
        <v>0.007996550472040669</v>
      </c>
      <c r="AF20" s="8">
        <v>0.24971064814814814</v>
      </c>
      <c r="AG20" s="1">
        <f t="shared" si="17"/>
        <v>0.04579861111111108</v>
      </c>
      <c r="AH20" s="1">
        <f t="shared" si="18"/>
        <v>0.008641247379454922</v>
      </c>
      <c r="AI20" s="1">
        <f t="shared" si="19"/>
        <v>0.008003546415004748</v>
      </c>
      <c r="AJ20">
        <v>13</v>
      </c>
      <c r="AK20">
        <v>1</v>
      </c>
      <c r="AL20" s="13" t="s">
        <v>327</v>
      </c>
      <c r="AM20" s="1">
        <v>0.2595486111111111</v>
      </c>
      <c r="AN20" s="1">
        <f>+AL20+AM20+AF20</f>
        <v>0.7579050925925925</v>
      </c>
      <c r="AO20" t="s">
        <v>792</v>
      </c>
    </row>
    <row r="21" spans="1:40" ht="12.75">
      <c r="A21">
        <v>15</v>
      </c>
      <c r="B21">
        <v>43</v>
      </c>
      <c r="C21" s="6" t="s">
        <v>58</v>
      </c>
      <c r="D21" s="9" t="s">
        <v>57</v>
      </c>
      <c r="E21" s="6" t="s">
        <v>33</v>
      </c>
      <c r="F21" t="s">
        <v>767</v>
      </c>
      <c r="G21" s="6" t="s">
        <v>753</v>
      </c>
      <c r="H21" s="6" t="s">
        <v>19</v>
      </c>
      <c r="I21" s="1">
        <f t="shared" si="0"/>
        <v>0.25179398148148147</v>
      </c>
      <c r="J21" s="7">
        <v>0.03923611111111111</v>
      </c>
      <c r="K21" s="1">
        <f t="shared" si="1"/>
        <v>0.007403039832285115</v>
      </c>
      <c r="L21" s="7">
        <v>0.06476851851851852</v>
      </c>
      <c r="M21" s="1">
        <f t="shared" si="2"/>
        <v>0.025532407407407406</v>
      </c>
      <c r="N21" s="1">
        <f t="shared" si="3"/>
        <v>0.007978877314814814</v>
      </c>
      <c r="O21" s="1">
        <f t="shared" si="4"/>
        <v>0.007619825708061002</v>
      </c>
      <c r="P21" s="7">
        <v>0.10643518518518519</v>
      </c>
      <c r="Q21" s="1">
        <f t="shared" si="5"/>
        <v>0.04166666666666667</v>
      </c>
      <c r="R21" s="1">
        <f t="shared" si="6"/>
        <v>0.007861635220125788</v>
      </c>
      <c r="S21" s="1">
        <f t="shared" si="7"/>
        <v>0.007712694578636607</v>
      </c>
      <c r="T21" s="7">
        <v>0.13495370370370371</v>
      </c>
      <c r="U21" s="1">
        <f t="shared" si="8"/>
        <v>0.028518518518518526</v>
      </c>
      <c r="V21" s="1">
        <f t="shared" si="9"/>
        <v>0.00891203703703704</v>
      </c>
      <c r="W21" s="1">
        <f t="shared" si="10"/>
        <v>0.007938453159041394</v>
      </c>
      <c r="X21" s="7">
        <v>0.18142361111111113</v>
      </c>
      <c r="Y21" s="1">
        <f t="shared" si="11"/>
        <v>0.04646990740740742</v>
      </c>
      <c r="Z21" s="1">
        <f t="shared" si="12"/>
        <v>0.0087679070580014</v>
      </c>
      <c r="AA21" s="1">
        <f t="shared" si="13"/>
        <v>0.008135587942202293</v>
      </c>
      <c r="AB21" s="7">
        <v>0.21026620370370372</v>
      </c>
      <c r="AC21" s="1">
        <f t="shared" si="14"/>
        <v>0.028842592592592586</v>
      </c>
      <c r="AD21" s="1">
        <f t="shared" si="15"/>
        <v>0.009013310185185183</v>
      </c>
      <c r="AE21" s="1">
        <f t="shared" si="16"/>
        <v>0.008245733478576616</v>
      </c>
      <c r="AF21" s="7">
        <v>0.25179398148148147</v>
      </c>
      <c r="AG21" s="1">
        <f t="shared" si="17"/>
        <v>0.04152777777777775</v>
      </c>
      <c r="AH21" s="1">
        <f t="shared" si="18"/>
        <v>0.007835429769392027</v>
      </c>
      <c r="AI21" s="1">
        <f t="shared" si="19"/>
        <v>0.008070319919278252</v>
      </c>
      <c r="AJ21">
        <v>14</v>
      </c>
      <c r="AK21">
        <v>3</v>
      </c>
      <c r="AL21" s="12" t="s">
        <v>256</v>
      </c>
      <c r="AM21" s="1">
        <v>0.23501157407407405</v>
      </c>
      <c r="AN21" s="1">
        <f>+AL21+AM21+AF21</f>
        <v>0.7115393518518518</v>
      </c>
    </row>
    <row r="22" spans="1:40" ht="12.75">
      <c r="A22">
        <v>16</v>
      </c>
      <c r="B22">
        <v>52</v>
      </c>
      <c r="C22" s="6" t="s">
        <v>724</v>
      </c>
      <c r="D22" s="9" t="s">
        <v>739</v>
      </c>
      <c r="E22" s="9" t="s">
        <v>41</v>
      </c>
      <c r="F22" s="9" t="s">
        <v>767</v>
      </c>
      <c r="G22" s="6" t="s">
        <v>753</v>
      </c>
      <c r="H22" s="6" t="s">
        <v>19</v>
      </c>
      <c r="I22" s="1">
        <f t="shared" si="0"/>
        <v>0.25207175925925923</v>
      </c>
      <c r="J22" s="7">
        <v>0.03958333333333333</v>
      </c>
      <c r="K22" s="1">
        <f t="shared" si="1"/>
        <v>0.007468553459119497</v>
      </c>
      <c r="L22" s="7">
        <v>0.06202546296296296</v>
      </c>
      <c r="M22" s="1">
        <f t="shared" si="2"/>
        <v>0.02244212962962963</v>
      </c>
      <c r="N22" s="1">
        <f t="shared" si="3"/>
        <v>0.00701316550925926</v>
      </c>
      <c r="O22" s="1">
        <f t="shared" si="4"/>
        <v>0.0072971132897603486</v>
      </c>
      <c r="P22" s="7">
        <v>0.1013888888888889</v>
      </c>
      <c r="Q22" s="1">
        <f t="shared" si="5"/>
        <v>0.03936342592592594</v>
      </c>
      <c r="R22" s="1">
        <f t="shared" si="6"/>
        <v>0.007427061495457725</v>
      </c>
      <c r="S22" s="1">
        <f t="shared" si="7"/>
        <v>0.007347020933977456</v>
      </c>
      <c r="T22" s="7">
        <v>0.12743055555555555</v>
      </c>
      <c r="U22" s="1">
        <f t="shared" si="8"/>
        <v>0.026041666666666644</v>
      </c>
      <c r="V22" s="1">
        <f t="shared" si="9"/>
        <v>0.008138020833333325</v>
      </c>
      <c r="W22" s="1">
        <f t="shared" si="10"/>
        <v>0.007495915032679738</v>
      </c>
      <c r="X22" s="7">
        <v>0.17460648148148147</v>
      </c>
      <c r="Y22" s="1">
        <f t="shared" si="11"/>
        <v>0.04717592592592593</v>
      </c>
      <c r="Z22" s="1">
        <f t="shared" si="12"/>
        <v>0.008901118099231307</v>
      </c>
      <c r="AA22" s="1">
        <f t="shared" si="13"/>
        <v>0.007829887061949842</v>
      </c>
      <c r="AB22" s="7">
        <v>0.20402777777777778</v>
      </c>
      <c r="AC22" s="1">
        <f t="shared" si="14"/>
        <v>0.029421296296296306</v>
      </c>
      <c r="AD22" s="1">
        <f t="shared" si="15"/>
        <v>0.009194155092592596</v>
      </c>
      <c r="AE22" s="1">
        <f t="shared" si="16"/>
        <v>0.008001089324618736</v>
      </c>
      <c r="AF22" s="7">
        <v>0.25207175925925923</v>
      </c>
      <c r="AG22" s="1">
        <f t="shared" si="17"/>
        <v>0.04804398148148145</v>
      </c>
      <c r="AH22" s="1">
        <f t="shared" si="18"/>
        <v>0.009064902166317255</v>
      </c>
      <c r="AI22" s="1">
        <f t="shared" si="19"/>
        <v>0.008079223053181386</v>
      </c>
      <c r="AJ22">
        <v>15</v>
      </c>
      <c r="AK22">
        <v>4</v>
      </c>
      <c r="AL22" s="1" t="s">
        <v>7</v>
      </c>
      <c r="AM22" s="1" t="s">
        <v>7</v>
      </c>
      <c r="AN22" s="1" t="s">
        <v>7</v>
      </c>
    </row>
    <row r="23" spans="1:42" ht="12.75">
      <c r="A23">
        <v>17</v>
      </c>
      <c r="B23">
        <v>59</v>
      </c>
      <c r="C23" s="9" t="s">
        <v>88</v>
      </c>
      <c r="D23" s="9" t="s">
        <v>87</v>
      </c>
      <c r="E23" s="9" t="s">
        <v>45</v>
      </c>
      <c r="F23" s="9" t="s">
        <v>767</v>
      </c>
      <c r="G23" s="6" t="s">
        <v>752</v>
      </c>
      <c r="H23" s="6" t="s">
        <v>19</v>
      </c>
      <c r="I23" s="1">
        <f t="shared" si="0"/>
        <v>0.2536805555555555</v>
      </c>
      <c r="J23" s="7">
        <v>0.04131944444444444</v>
      </c>
      <c r="K23" s="1">
        <f t="shared" si="1"/>
        <v>0.007796121593291404</v>
      </c>
      <c r="L23" s="7">
        <v>0.0649537037037037</v>
      </c>
      <c r="M23" s="1">
        <f t="shared" si="2"/>
        <v>0.02363425925925925</v>
      </c>
      <c r="N23" s="1">
        <f t="shared" si="3"/>
        <v>0.007385706018518515</v>
      </c>
      <c r="O23" s="1">
        <f t="shared" si="4"/>
        <v>0.007641612200435729</v>
      </c>
      <c r="P23" s="7">
        <v>0.10615740740740741</v>
      </c>
      <c r="Q23" s="1">
        <f t="shared" si="5"/>
        <v>0.041203703703703715</v>
      </c>
      <c r="R23" s="1">
        <f t="shared" si="6"/>
        <v>0.007774283717679947</v>
      </c>
      <c r="S23" s="1">
        <f t="shared" si="7"/>
        <v>0.007692565754159957</v>
      </c>
      <c r="T23" s="7">
        <v>0.13181712962962963</v>
      </c>
      <c r="U23" s="1">
        <f t="shared" si="8"/>
        <v>0.025659722222222223</v>
      </c>
      <c r="V23" s="1">
        <f t="shared" si="9"/>
        <v>0.008018663194444444</v>
      </c>
      <c r="W23" s="1">
        <f t="shared" si="10"/>
        <v>0.0077539488017429195</v>
      </c>
      <c r="X23" s="7">
        <v>0.17762731481481484</v>
      </c>
      <c r="Y23" s="1">
        <f t="shared" si="11"/>
        <v>0.045810185185185204</v>
      </c>
      <c r="Z23" s="1">
        <f t="shared" si="12"/>
        <v>0.008643431167016076</v>
      </c>
      <c r="AA23" s="1">
        <f t="shared" si="13"/>
        <v>0.007965350440126225</v>
      </c>
      <c r="AB23" s="7">
        <v>0.20594907407407406</v>
      </c>
      <c r="AC23" s="1">
        <f t="shared" si="14"/>
        <v>0.028321759259259227</v>
      </c>
      <c r="AD23" s="1">
        <f t="shared" si="15"/>
        <v>0.008850549768518508</v>
      </c>
      <c r="AE23" s="1">
        <f t="shared" si="16"/>
        <v>0.00807643427741467</v>
      </c>
      <c r="AF23" s="7">
        <v>0.2536805555555555</v>
      </c>
      <c r="AG23" s="1">
        <f t="shared" si="17"/>
        <v>0.04773148148148146</v>
      </c>
      <c r="AH23" s="1">
        <f t="shared" si="18"/>
        <v>0.009005939902166313</v>
      </c>
      <c r="AI23" s="1">
        <f t="shared" si="19"/>
        <v>0.008130787037037035</v>
      </c>
      <c r="AJ23">
        <v>16</v>
      </c>
      <c r="AK23">
        <v>2</v>
      </c>
      <c r="AL23" s="12" t="s">
        <v>466</v>
      </c>
      <c r="AM23" s="1">
        <v>0.27089120370370373</v>
      </c>
      <c r="AN23" s="1">
        <f>+AL23+AM23+AF23</f>
        <v>0.8186921296296297</v>
      </c>
      <c r="AO23" t="s">
        <v>796</v>
      </c>
      <c r="AP23" t="s">
        <v>7</v>
      </c>
    </row>
    <row r="24" spans="1:40" ht="12.75">
      <c r="A24">
        <v>18</v>
      </c>
      <c r="B24">
        <v>83</v>
      </c>
      <c r="C24" s="9" t="s">
        <v>82</v>
      </c>
      <c r="D24" s="6" t="s">
        <v>81</v>
      </c>
      <c r="E24" s="6" t="s">
        <v>33</v>
      </c>
      <c r="F24" s="6" t="s">
        <v>767</v>
      </c>
      <c r="G24" s="6" t="s">
        <v>753</v>
      </c>
      <c r="H24" s="6" t="s">
        <v>19</v>
      </c>
      <c r="I24" s="1">
        <f t="shared" si="0"/>
        <v>0.26256944444444447</v>
      </c>
      <c r="J24" s="7">
        <v>0.03958333333333333</v>
      </c>
      <c r="K24" s="1">
        <f t="shared" si="1"/>
        <v>0.007468553459119497</v>
      </c>
      <c r="L24" s="8">
        <v>0.06509259259259259</v>
      </c>
      <c r="M24" s="1">
        <f t="shared" si="2"/>
        <v>0.02550925925925926</v>
      </c>
      <c r="N24" s="1">
        <f t="shared" si="3"/>
        <v>0.007971643518518519</v>
      </c>
      <c r="O24" s="1">
        <f t="shared" si="4"/>
        <v>0.007657952069716776</v>
      </c>
      <c r="P24" s="8">
        <v>0.10829861111111111</v>
      </c>
      <c r="Q24" s="1">
        <f t="shared" si="5"/>
        <v>0.04320601851851852</v>
      </c>
      <c r="R24" s="1">
        <f t="shared" si="6"/>
        <v>0.008152078965758211</v>
      </c>
      <c r="S24" s="1">
        <f t="shared" si="7"/>
        <v>0.007847725442834137</v>
      </c>
      <c r="T24" s="8">
        <v>0.13663194444444446</v>
      </c>
      <c r="U24" s="1">
        <f t="shared" si="8"/>
        <v>0.02833333333333335</v>
      </c>
      <c r="V24" s="1">
        <f t="shared" si="9"/>
        <v>0.008854166666666672</v>
      </c>
      <c r="W24" s="1">
        <f t="shared" si="10"/>
        <v>0.00803717320261438</v>
      </c>
      <c r="X24" s="7">
        <v>0.18333333333333335</v>
      </c>
      <c r="Y24" s="1">
        <f t="shared" si="11"/>
        <v>0.04670138888888889</v>
      </c>
      <c r="Z24" s="1">
        <f t="shared" si="12"/>
        <v>0.00881158280922432</v>
      </c>
      <c r="AA24" s="1">
        <f t="shared" si="13"/>
        <v>0.008221225710014948</v>
      </c>
      <c r="AB24" s="8">
        <v>0.21604166666666666</v>
      </c>
      <c r="AC24" s="1">
        <f t="shared" si="14"/>
        <v>0.03270833333333331</v>
      </c>
      <c r="AD24" s="1">
        <f t="shared" si="15"/>
        <v>0.01022135416666666</v>
      </c>
      <c r="AE24" s="1">
        <f t="shared" si="16"/>
        <v>0.008472222222222221</v>
      </c>
      <c r="AF24" s="8">
        <v>0.26256944444444447</v>
      </c>
      <c r="AG24" s="1">
        <f t="shared" si="17"/>
        <v>0.04652777777777781</v>
      </c>
      <c r="AH24" s="1">
        <f t="shared" si="18"/>
        <v>0.008778825995807133</v>
      </c>
      <c r="AI24" s="1">
        <f t="shared" si="19"/>
        <v>0.008415687321937322</v>
      </c>
      <c r="AJ24">
        <v>17</v>
      </c>
      <c r="AK24">
        <v>5</v>
      </c>
      <c r="AL24" s="13" t="s">
        <v>391</v>
      </c>
      <c r="AM24" s="1">
        <v>0.2614236111111111</v>
      </c>
      <c r="AN24" s="1">
        <f>+AL24+AM24+AF24</f>
        <v>0.7846759259259259</v>
      </c>
    </row>
    <row r="25" spans="1:37" ht="12.75">
      <c r="A25">
        <v>19</v>
      </c>
      <c r="B25">
        <v>73</v>
      </c>
      <c r="C25" s="9" t="s">
        <v>66</v>
      </c>
      <c r="D25" s="6" t="s">
        <v>759</v>
      </c>
      <c r="E25" s="6" t="s">
        <v>33</v>
      </c>
      <c r="F25" s="6" t="s">
        <v>767</v>
      </c>
      <c r="G25" s="6" t="s">
        <v>753</v>
      </c>
      <c r="H25" s="6" t="s">
        <v>19</v>
      </c>
      <c r="I25" s="1">
        <f t="shared" si="0"/>
        <v>0.2629050925925926</v>
      </c>
      <c r="J25" s="7">
        <v>0.03923611111111111</v>
      </c>
      <c r="K25" s="1">
        <f t="shared" si="1"/>
        <v>0.007403039832285115</v>
      </c>
      <c r="L25" s="7">
        <v>0.06527777777777778</v>
      </c>
      <c r="M25" s="1">
        <f t="shared" si="2"/>
        <v>0.02604166666666667</v>
      </c>
      <c r="N25" s="1">
        <f t="shared" si="3"/>
        <v>0.008138020833333334</v>
      </c>
      <c r="O25" s="1">
        <f t="shared" si="4"/>
        <v>0.007679738562091504</v>
      </c>
      <c r="P25" s="7">
        <v>0.11030092592592593</v>
      </c>
      <c r="Q25" s="1">
        <f t="shared" si="5"/>
        <v>0.045023148148148145</v>
      </c>
      <c r="R25" s="1">
        <f t="shared" si="6"/>
        <v>0.00849493361285814</v>
      </c>
      <c r="S25" s="1">
        <f t="shared" si="7"/>
        <v>0.007992820719269994</v>
      </c>
      <c r="T25" s="7">
        <v>0.1371064814814815</v>
      </c>
      <c r="U25" s="1">
        <f t="shared" si="8"/>
        <v>0.02680555555555557</v>
      </c>
      <c r="V25" s="1">
        <f t="shared" si="9"/>
        <v>0.008376736111111114</v>
      </c>
      <c r="W25" s="1">
        <f t="shared" si="10"/>
        <v>0.008065087145969499</v>
      </c>
      <c r="X25" s="7">
        <v>0.18211805555555557</v>
      </c>
      <c r="Y25" s="1">
        <f t="shared" si="11"/>
        <v>0.04501157407407408</v>
      </c>
      <c r="Z25" s="1">
        <f t="shared" si="12"/>
        <v>0.008492749825296996</v>
      </c>
      <c r="AA25" s="1">
        <f t="shared" si="13"/>
        <v>0.008166728948679623</v>
      </c>
      <c r="AB25" s="7">
        <v>0.2107175925925926</v>
      </c>
      <c r="AC25" s="1">
        <f t="shared" si="14"/>
        <v>0.02859953703703702</v>
      </c>
      <c r="AD25" s="1">
        <f t="shared" si="15"/>
        <v>0.008937355324074069</v>
      </c>
      <c r="AE25" s="1">
        <f t="shared" si="16"/>
        <v>0.008263435003631083</v>
      </c>
      <c r="AF25" s="7">
        <v>0.2629050925925926</v>
      </c>
      <c r="AG25" s="1">
        <f t="shared" si="17"/>
        <v>0.0521875</v>
      </c>
      <c r="AH25" s="1">
        <f t="shared" si="18"/>
        <v>0.009846698113207547</v>
      </c>
      <c r="AI25" s="1">
        <f t="shared" si="19"/>
        <v>0.008426445275403609</v>
      </c>
      <c r="AJ25">
        <v>18</v>
      </c>
      <c r="AK25">
        <v>6</v>
      </c>
    </row>
    <row r="26" spans="1:37" ht="12.75">
      <c r="A26">
        <v>20</v>
      </c>
      <c r="B26">
        <v>67</v>
      </c>
      <c r="C26" s="6" t="s">
        <v>103</v>
      </c>
      <c r="D26" s="9" t="s">
        <v>748</v>
      </c>
      <c r="E26" t="s">
        <v>33</v>
      </c>
      <c r="F26" t="s">
        <v>767</v>
      </c>
      <c r="G26" t="s">
        <v>751</v>
      </c>
      <c r="H26" s="6" t="s">
        <v>19</v>
      </c>
      <c r="I26" s="1">
        <f t="shared" si="0"/>
        <v>0.26547453703703705</v>
      </c>
      <c r="J26" s="7">
        <v>0.04131944444444444</v>
      </c>
      <c r="K26" s="1">
        <f t="shared" si="1"/>
        <v>0.007796121593291404</v>
      </c>
      <c r="L26" s="7">
        <v>0.0653587962962963</v>
      </c>
      <c r="M26" s="1">
        <f t="shared" si="2"/>
        <v>0.02403935185185186</v>
      </c>
      <c r="N26" s="1">
        <f t="shared" si="3"/>
        <v>0.007512297453703706</v>
      </c>
      <c r="O26" s="1">
        <f t="shared" si="4"/>
        <v>0.007689270152505447</v>
      </c>
      <c r="P26" s="7">
        <v>0.10857638888888889</v>
      </c>
      <c r="Q26" s="1">
        <f t="shared" si="5"/>
        <v>0.043217592592592585</v>
      </c>
      <c r="R26" s="1">
        <f t="shared" si="6"/>
        <v>0.008154262753319355</v>
      </c>
      <c r="S26" s="1">
        <f t="shared" si="7"/>
        <v>0.007867854267310789</v>
      </c>
      <c r="T26" s="7">
        <v>0.13663194444444446</v>
      </c>
      <c r="U26" s="1">
        <f t="shared" si="8"/>
        <v>0.02805555555555557</v>
      </c>
      <c r="V26" s="1">
        <f t="shared" si="9"/>
        <v>0.008767361111111115</v>
      </c>
      <c r="W26" s="1">
        <f t="shared" si="10"/>
        <v>0.00803717320261438</v>
      </c>
      <c r="X26" s="7">
        <v>0.18458333333333332</v>
      </c>
      <c r="Y26" s="1">
        <f t="shared" si="11"/>
        <v>0.04795138888888886</v>
      </c>
      <c r="Z26" s="1">
        <f t="shared" si="12"/>
        <v>0.009047431865828088</v>
      </c>
      <c r="AA26" s="1">
        <f t="shared" si="13"/>
        <v>0.00827727952167414</v>
      </c>
      <c r="AB26" s="7">
        <v>0.21550925925925926</v>
      </c>
      <c r="AC26" s="1">
        <f t="shared" si="14"/>
        <v>0.03092592592592594</v>
      </c>
      <c r="AD26" s="1">
        <f t="shared" si="15"/>
        <v>0.009664351851851856</v>
      </c>
      <c r="AE26" s="1">
        <f t="shared" si="16"/>
        <v>0.008451343500363109</v>
      </c>
      <c r="AF26" s="7">
        <v>0.26547453703703705</v>
      </c>
      <c r="AG26" s="1">
        <f t="shared" si="17"/>
        <v>0.04996527777777779</v>
      </c>
      <c r="AH26" s="1">
        <f t="shared" si="18"/>
        <v>0.009427410901467507</v>
      </c>
      <c r="AI26" s="1">
        <f t="shared" si="19"/>
        <v>0.008508799264007598</v>
      </c>
      <c r="AJ26">
        <v>19</v>
      </c>
      <c r="AK26">
        <v>7</v>
      </c>
    </row>
    <row r="27" spans="1:42" ht="12.75">
      <c r="A27">
        <v>21</v>
      </c>
      <c r="B27">
        <v>68</v>
      </c>
      <c r="C27" s="6" t="s">
        <v>85</v>
      </c>
      <c r="D27" s="9" t="s">
        <v>84</v>
      </c>
      <c r="E27" s="9" t="s">
        <v>41</v>
      </c>
      <c r="F27" s="9" t="s">
        <v>767</v>
      </c>
      <c r="G27" s="6" t="s">
        <v>753</v>
      </c>
      <c r="H27" s="6" t="s">
        <v>23</v>
      </c>
      <c r="I27" s="1">
        <f t="shared" si="0"/>
        <v>0.26547453703703705</v>
      </c>
      <c r="J27" s="7">
        <v>0.040625</v>
      </c>
      <c r="K27" s="1">
        <f t="shared" si="1"/>
        <v>0.007665094339622642</v>
      </c>
      <c r="L27" s="7">
        <v>0.06543981481481481</v>
      </c>
      <c r="M27" s="1">
        <f t="shared" si="2"/>
        <v>0.02481481481481481</v>
      </c>
      <c r="N27" s="1">
        <f t="shared" si="3"/>
        <v>0.007754629629629628</v>
      </c>
      <c r="O27" s="1">
        <f t="shared" si="4"/>
        <v>0.00769880174291939</v>
      </c>
      <c r="P27" s="7">
        <v>0.11030092592592593</v>
      </c>
      <c r="Q27" s="1">
        <f t="shared" si="5"/>
        <v>0.044861111111111115</v>
      </c>
      <c r="R27" s="1">
        <f t="shared" si="6"/>
        <v>0.008464360587002097</v>
      </c>
      <c r="S27" s="1">
        <f t="shared" si="7"/>
        <v>0.007992820719269994</v>
      </c>
      <c r="T27" s="7">
        <v>0.13770833333333335</v>
      </c>
      <c r="U27" s="1">
        <f t="shared" si="8"/>
        <v>0.027407407407407422</v>
      </c>
      <c r="V27" s="1">
        <f t="shared" si="9"/>
        <v>0.008564814814814819</v>
      </c>
      <c r="W27" s="1">
        <f t="shared" si="10"/>
        <v>0.008100490196078433</v>
      </c>
      <c r="X27" s="7">
        <v>0.18520833333333334</v>
      </c>
      <c r="Y27" s="1">
        <f t="shared" si="11"/>
        <v>0.04749999999999999</v>
      </c>
      <c r="Z27" s="1">
        <f t="shared" si="12"/>
        <v>0.008962264150943394</v>
      </c>
      <c r="AA27" s="1">
        <f t="shared" si="13"/>
        <v>0.008305306427503737</v>
      </c>
      <c r="AB27" s="7">
        <v>0.21550925925925926</v>
      </c>
      <c r="AC27" s="1">
        <f t="shared" si="14"/>
        <v>0.030300925925925926</v>
      </c>
      <c r="AD27" s="1">
        <f t="shared" si="15"/>
        <v>0.009469039351851852</v>
      </c>
      <c r="AE27" s="1">
        <f t="shared" si="16"/>
        <v>0.008451343500363109</v>
      </c>
      <c r="AF27" s="7">
        <v>0.26547453703703705</v>
      </c>
      <c r="AG27" s="1">
        <f t="shared" si="17"/>
        <v>0.04996527777777779</v>
      </c>
      <c r="AH27" s="1">
        <f t="shared" si="18"/>
        <v>0.009427410901467507</v>
      </c>
      <c r="AI27" s="1">
        <f t="shared" si="19"/>
        <v>0.008508799264007598</v>
      </c>
      <c r="AJ27">
        <v>2</v>
      </c>
      <c r="AL27" s="12" t="s">
        <v>280</v>
      </c>
      <c r="AM27" s="1">
        <v>0.26819444444444446</v>
      </c>
      <c r="AN27" s="1">
        <f>+AL27+AM27+AF27</f>
        <v>0.7669907407407408</v>
      </c>
      <c r="AO27" t="s">
        <v>792</v>
      </c>
      <c r="AP27" t="s">
        <v>793</v>
      </c>
    </row>
    <row r="28" spans="1:37" ht="12.75">
      <c r="A28">
        <v>22</v>
      </c>
      <c r="B28">
        <v>90</v>
      </c>
      <c r="C28" s="6" t="s">
        <v>75</v>
      </c>
      <c r="D28" s="6" t="s">
        <v>74</v>
      </c>
      <c r="E28" s="6" t="s">
        <v>33</v>
      </c>
      <c r="F28" s="6" t="s">
        <v>767</v>
      </c>
      <c r="G28" s="6" t="s">
        <v>752</v>
      </c>
      <c r="H28" s="6" t="s">
        <v>19</v>
      </c>
      <c r="I28" s="1">
        <f t="shared" si="0"/>
        <v>0.2670601851851852</v>
      </c>
      <c r="J28" s="7">
        <v>0.04097222222222222</v>
      </c>
      <c r="K28" s="1">
        <f t="shared" si="1"/>
        <v>0.007730607966457023</v>
      </c>
      <c r="L28" s="8">
        <v>0.06840277777777777</v>
      </c>
      <c r="M28" s="1">
        <f t="shared" si="2"/>
        <v>0.02743055555555555</v>
      </c>
      <c r="N28" s="1">
        <f t="shared" si="3"/>
        <v>0.008572048611111108</v>
      </c>
      <c r="O28" s="1">
        <f t="shared" si="4"/>
        <v>0.008047385620915032</v>
      </c>
      <c r="P28" s="8">
        <v>0.11128472222222223</v>
      </c>
      <c r="Q28" s="1">
        <f t="shared" si="5"/>
        <v>0.04288194444444446</v>
      </c>
      <c r="R28" s="1">
        <f t="shared" si="6"/>
        <v>0.008090932914046124</v>
      </c>
      <c r="S28" s="1">
        <f t="shared" si="7"/>
        <v>0.008064110305958131</v>
      </c>
      <c r="T28" s="8">
        <v>0.14239583333333333</v>
      </c>
      <c r="U28" s="1">
        <f t="shared" si="8"/>
        <v>0.031111111111111103</v>
      </c>
      <c r="V28" s="1">
        <f t="shared" si="9"/>
        <v>0.009722222222222219</v>
      </c>
      <c r="W28" s="1">
        <f t="shared" si="10"/>
        <v>0.00837622549019608</v>
      </c>
      <c r="X28" s="7">
        <v>0.19027777777777777</v>
      </c>
      <c r="Y28" s="1">
        <f t="shared" si="11"/>
        <v>0.047881944444444435</v>
      </c>
      <c r="Z28" s="1">
        <f t="shared" si="12"/>
        <v>0.009034329140461215</v>
      </c>
      <c r="AA28" s="1">
        <f t="shared" si="13"/>
        <v>0.00853263577478824</v>
      </c>
      <c r="AB28" s="8">
        <v>0.21851851851851853</v>
      </c>
      <c r="AC28" s="1">
        <f t="shared" si="14"/>
        <v>0.02824074074074076</v>
      </c>
      <c r="AD28" s="1">
        <f t="shared" si="15"/>
        <v>0.008825231481481488</v>
      </c>
      <c r="AE28" s="1">
        <f t="shared" si="16"/>
        <v>0.008569353667392884</v>
      </c>
      <c r="AF28" s="8">
        <v>0.2670601851851852</v>
      </c>
      <c r="AG28" s="1">
        <f t="shared" si="17"/>
        <v>0.04854166666666668</v>
      </c>
      <c r="AH28" s="1">
        <f t="shared" si="18"/>
        <v>0.009158805031446544</v>
      </c>
      <c r="AI28" s="1">
        <f t="shared" si="19"/>
        <v>0.008559621320037987</v>
      </c>
      <c r="AJ28">
        <v>20</v>
      </c>
      <c r="AK28">
        <v>3</v>
      </c>
    </row>
    <row r="29" spans="1:37" ht="12.75">
      <c r="A29">
        <v>23</v>
      </c>
      <c r="B29">
        <v>53</v>
      </c>
      <c r="C29" s="6" t="s">
        <v>732</v>
      </c>
      <c r="D29" s="9" t="s">
        <v>740</v>
      </c>
      <c r="E29" t="s">
        <v>33</v>
      </c>
      <c r="F29" t="s">
        <v>767</v>
      </c>
      <c r="G29" t="s">
        <v>751</v>
      </c>
      <c r="H29" s="6" t="s">
        <v>19</v>
      </c>
      <c r="I29" s="1">
        <f t="shared" si="0"/>
        <v>0.26775462962962965</v>
      </c>
      <c r="J29" s="7">
        <v>0.036111111111111115</v>
      </c>
      <c r="K29" s="1">
        <f t="shared" si="1"/>
        <v>0.006813417190775682</v>
      </c>
      <c r="L29" s="7">
        <v>0.057638888888888885</v>
      </c>
      <c r="M29" s="1">
        <f t="shared" si="2"/>
        <v>0.02152777777777777</v>
      </c>
      <c r="N29" s="1">
        <f t="shared" si="3"/>
        <v>0.006727430555555553</v>
      </c>
      <c r="O29" s="1">
        <f t="shared" si="4"/>
        <v>0.006781045751633986</v>
      </c>
      <c r="P29" s="7">
        <v>0.09773148148148147</v>
      </c>
      <c r="Q29" s="1">
        <f t="shared" si="5"/>
        <v>0.04009259259259259</v>
      </c>
      <c r="R29" s="1">
        <f t="shared" si="6"/>
        <v>0.0075646401118099225</v>
      </c>
      <c r="S29" s="1">
        <f t="shared" si="7"/>
        <v>0.007081991411701556</v>
      </c>
      <c r="T29" s="7">
        <v>0.12699074074074074</v>
      </c>
      <c r="U29" s="1">
        <f t="shared" si="8"/>
        <v>0.029259259259259263</v>
      </c>
      <c r="V29" s="1">
        <f t="shared" si="9"/>
        <v>0.00914351851851852</v>
      </c>
      <c r="W29" s="1">
        <f t="shared" si="10"/>
        <v>0.007470043572984749</v>
      </c>
      <c r="X29" s="7">
        <v>0.17817129629629627</v>
      </c>
      <c r="Y29" s="1">
        <f t="shared" si="11"/>
        <v>0.051180555555555535</v>
      </c>
      <c r="Z29" s="1">
        <f t="shared" si="12"/>
        <v>0.009656708595387836</v>
      </c>
      <c r="AA29" s="1">
        <f t="shared" si="13"/>
        <v>0.007989744228533465</v>
      </c>
      <c r="AB29" s="7">
        <v>0.20972222222222223</v>
      </c>
      <c r="AC29" s="1">
        <f t="shared" si="14"/>
        <v>0.031550925925925954</v>
      </c>
      <c r="AD29" s="1">
        <f t="shared" si="15"/>
        <v>0.00985966435185186</v>
      </c>
      <c r="AE29" s="1">
        <f t="shared" si="16"/>
        <v>0.008224400871459696</v>
      </c>
      <c r="AF29" s="7">
        <v>0.26775462962962965</v>
      </c>
      <c r="AG29" s="1">
        <f t="shared" si="17"/>
        <v>0.05803240740740742</v>
      </c>
      <c r="AH29" s="1">
        <f t="shared" si="18"/>
        <v>0.010949510831586306</v>
      </c>
      <c r="AI29" s="1">
        <f t="shared" si="19"/>
        <v>0.008581879154795823</v>
      </c>
      <c r="AJ29">
        <v>21</v>
      </c>
      <c r="AK29">
        <v>8</v>
      </c>
    </row>
    <row r="30" spans="1:38" ht="12.75">
      <c r="A30">
        <v>24</v>
      </c>
      <c r="B30">
        <v>44</v>
      </c>
      <c r="C30" s="6" t="s">
        <v>655</v>
      </c>
      <c r="D30" s="9" t="s">
        <v>656</v>
      </c>
      <c r="E30" s="9" t="s">
        <v>37</v>
      </c>
      <c r="F30" s="9" t="s">
        <v>767</v>
      </c>
      <c r="G30" s="6" t="s">
        <v>753</v>
      </c>
      <c r="H30" s="6" t="s">
        <v>19</v>
      </c>
      <c r="I30" s="1">
        <f t="shared" si="0"/>
        <v>0.26813657407407404</v>
      </c>
      <c r="J30" s="7">
        <v>0.042013888888888885</v>
      </c>
      <c r="K30" s="1">
        <f t="shared" si="1"/>
        <v>0.007927148846960167</v>
      </c>
      <c r="L30" s="7">
        <v>0.07078703703703704</v>
      </c>
      <c r="M30" s="1">
        <f t="shared" si="2"/>
        <v>0.028773148148148152</v>
      </c>
      <c r="N30" s="1">
        <f t="shared" si="3"/>
        <v>0.008991608796296296</v>
      </c>
      <c r="O30" s="1">
        <f t="shared" si="4"/>
        <v>0.008327886710239651</v>
      </c>
      <c r="P30" s="7">
        <v>0.11548611111111111</v>
      </c>
      <c r="Q30" s="1">
        <f t="shared" si="5"/>
        <v>0.04469907407407407</v>
      </c>
      <c r="R30" s="1">
        <f t="shared" si="6"/>
        <v>0.008433787561146051</v>
      </c>
      <c r="S30" s="1">
        <f t="shared" si="7"/>
        <v>0.00836855877616747</v>
      </c>
      <c r="T30" s="7">
        <v>0.14305555555555557</v>
      </c>
      <c r="U30" s="1">
        <f t="shared" si="8"/>
        <v>0.027569444444444466</v>
      </c>
      <c r="V30" s="1">
        <f t="shared" si="9"/>
        <v>0.008615451388888895</v>
      </c>
      <c r="W30" s="1">
        <f t="shared" si="10"/>
        <v>0.008415032679738563</v>
      </c>
      <c r="X30" s="7">
        <v>0.19027777777777777</v>
      </c>
      <c r="Y30" s="1">
        <f t="shared" si="11"/>
        <v>0.04722222222222219</v>
      </c>
      <c r="Z30" s="1">
        <f t="shared" si="12"/>
        <v>0.008909853249475885</v>
      </c>
      <c r="AA30" s="1">
        <f t="shared" si="13"/>
        <v>0.00853263577478824</v>
      </c>
      <c r="AB30" s="7">
        <v>0.21965277777777778</v>
      </c>
      <c r="AC30" s="1">
        <f t="shared" si="14"/>
        <v>0.029375000000000012</v>
      </c>
      <c r="AD30" s="1">
        <f t="shared" si="15"/>
        <v>0.009179687500000004</v>
      </c>
      <c r="AE30" s="1">
        <f t="shared" si="16"/>
        <v>0.008613834422657953</v>
      </c>
      <c r="AF30" s="7">
        <v>0.26813657407407404</v>
      </c>
      <c r="AG30" s="1">
        <f t="shared" si="17"/>
        <v>0.04848379629629626</v>
      </c>
      <c r="AH30" s="1">
        <f t="shared" si="18"/>
        <v>0.009147886093640804</v>
      </c>
      <c r="AI30" s="1">
        <f t="shared" si="19"/>
        <v>0.00859412096391263</v>
      </c>
      <c r="AJ30">
        <v>22</v>
      </c>
      <c r="AK30">
        <v>7</v>
      </c>
      <c r="AL30" s="17"/>
    </row>
    <row r="31" spans="1:37" ht="12.75">
      <c r="A31">
        <v>25</v>
      </c>
      <c r="B31">
        <v>50</v>
      </c>
      <c r="C31" s="9" t="s">
        <v>133</v>
      </c>
      <c r="D31" t="s">
        <v>782</v>
      </c>
      <c r="E31" t="s">
        <v>33</v>
      </c>
      <c r="F31" t="s">
        <v>767</v>
      </c>
      <c r="G31" t="s">
        <v>752</v>
      </c>
      <c r="H31" t="s">
        <v>19</v>
      </c>
      <c r="I31" s="1">
        <f t="shared" si="0"/>
        <v>0.2719097222222222</v>
      </c>
      <c r="J31" s="7">
        <v>0.04027777777777778</v>
      </c>
      <c r="K31" s="1">
        <f t="shared" si="1"/>
        <v>0.007599580712788261</v>
      </c>
      <c r="L31" s="8">
        <v>0.06516203703703703</v>
      </c>
      <c r="M31" s="1">
        <f t="shared" si="2"/>
        <v>0.024884259259259252</v>
      </c>
      <c r="N31" s="1">
        <f t="shared" si="3"/>
        <v>0.007776331018518516</v>
      </c>
      <c r="O31" s="1">
        <f t="shared" si="4"/>
        <v>0.0076661220043572975</v>
      </c>
      <c r="P31" s="8">
        <v>0.10884259259259259</v>
      </c>
      <c r="Q31" s="1">
        <f t="shared" si="5"/>
        <v>0.043680555555555556</v>
      </c>
      <c r="R31" s="1">
        <f t="shared" si="6"/>
        <v>0.0082416142557652</v>
      </c>
      <c r="S31" s="1">
        <f t="shared" si="7"/>
        <v>0.007887144390767578</v>
      </c>
      <c r="T31" s="8">
        <v>0.13836805555555556</v>
      </c>
      <c r="U31" s="1">
        <f t="shared" si="8"/>
        <v>0.029525462962962976</v>
      </c>
      <c r="V31" s="1">
        <f t="shared" si="9"/>
        <v>0.009226707175925929</v>
      </c>
      <c r="W31" s="1">
        <f t="shared" si="10"/>
        <v>0.008139297385620916</v>
      </c>
      <c r="X31" s="7">
        <v>0.19027777777777777</v>
      </c>
      <c r="Y31" s="1">
        <f t="shared" si="11"/>
        <v>0.051909722222222204</v>
      </c>
      <c r="Z31" s="1">
        <f t="shared" si="12"/>
        <v>0.00979428721174004</v>
      </c>
      <c r="AA31" s="1">
        <f t="shared" si="13"/>
        <v>0.00853263577478824</v>
      </c>
      <c r="AB31" s="8">
        <v>0.22224537037037037</v>
      </c>
      <c r="AC31" s="1">
        <f t="shared" si="14"/>
        <v>0.0319675925925926</v>
      </c>
      <c r="AD31" s="1">
        <f t="shared" si="15"/>
        <v>0.009989872685185188</v>
      </c>
      <c r="AE31" s="1">
        <f t="shared" si="16"/>
        <v>0.008715504720406681</v>
      </c>
      <c r="AF31" s="8">
        <v>0.2719097222222222</v>
      </c>
      <c r="AG31" s="1">
        <f t="shared" si="17"/>
        <v>0.049664351851851835</v>
      </c>
      <c r="AH31" s="1">
        <f t="shared" si="18"/>
        <v>0.009370632424877704</v>
      </c>
      <c r="AI31" s="1">
        <f t="shared" si="19"/>
        <v>0.008715055199430199</v>
      </c>
      <c r="AJ31">
        <v>23</v>
      </c>
      <c r="AK31">
        <v>4</v>
      </c>
    </row>
    <row r="32" spans="1:40" ht="12.75">
      <c r="A32">
        <v>26</v>
      </c>
      <c r="B32">
        <v>95</v>
      </c>
      <c r="C32" s="6" t="s">
        <v>664</v>
      </c>
      <c r="D32" t="s">
        <v>76</v>
      </c>
      <c r="E32" t="s">
        <v>33</v>
      </c>
      <c r="F32" t="s">
        <v>767</v>
      </c>
      <c r="G32" t="s">
        <v>753</v>
      </c>
      <c r="H32" t="s">
        <v>19</v>
      </c>
      <c r="I32" s="1">
        <f t="shared" si="0"/>
        <v>0.2724884259259259</v>
      </c>
      <c r="J32" s="7">
        <v>0.03923611111111111</v>
      </c>
      <c r="K32" s="1">
        <f t="shared" si="1"/>
        <v>0.007403039832285115</v>
      </c>
      <c r="L32" s="8">
        <v>0.06810185185185186</v>
      </c>
      <c r="M32" s="1">
        <f t="shared" si="2"/>
        <v>0.028865740740740747</v>
      </c>
      <c r="N32" s="1">
        <f t="shared" si="3"/>
        <v>0.009020543981481484</v>
      </c>
      <c r="O32" s="1">
        <f t="shared" si="4"/>
        <v>0.008011982570806101</v>
      </c>
      <c r="P32" s="8">
        <v>0.11030092592592593</v>
      </c>
      <c r="Q32" s="1">
        <f t="shared" si="5"/>
        <v>0.04219907407407407</v>
      </c>
      <c r="R32" s="1">
        <f t="shared" si="6"/>
        <v>0.007962089447938504</v>
      </c>
      <c r="S32" s="1">
        <f t="shared" si="7"/>
        <v>0.007992820719269994</v>
      </c>
      <c r="T32" s="8">
        <v>0.13770833333333335</v>
      </c>
      <c r="U32" s="1">
        <f t="shared" si="8"/>
        <v>0.027407407407407422</v>
      </c>
      <c r="V32" s="1">
        <f t="shared" si="9"/>
        <v>0.008564814814814819</v>
      </c>
      <c r="W32" s="1">
        <f t="shared" si="10"/>
        <v>0.008100490196078433</v>
      </c>
      <c r="X32" s="7">
        <v>0.18684027777777779</v>
      </c>
      <c r="Y32" s="1">
        <f t="shared" si="11"/>
        <v>0.049131944444444436</v>
      </c>
      <c r="Z32" s="1">
        <f t="shared" si="12"/>
        <v>0.009270178197064988</v>
      </c>
      <c r="AA32" s="1">
        <f t="shared" si="13"/>
        <v>0.00837848779272546</v>
      </c>
      <c r="AB32" s="8">
        <v>0.21987268518518518</v>
      </c>
      <c r="AC32" s="1">
        <f t="shared" si="14"/>
        <v>0.0330324074074074</v>
      </c>
      <c r="AD32" s="1">
        <f t="shared" si="15"/>
        <v>0.010322627314814812</v>
      </c>
      <c r="AE32" s="1">
        <f t="shared" si="16"/>
        <v>0.008622458242556282</v>
      </c>
      <c r="AF32" s="8">
        <v>0.2724884259259259</v>
      </c>
      <c r="AG32" s="1">
        <f t="shared" si="17"/>
        <v>0.05261574074074074</v>
      </c>
      <c r="AH32" s="1">
        <f t="shared" si="18"/>
        <v>0.009927498252969952</v>
      </c>
      <c r="AI32" s="1">
        <f t="shared" si="19"/>
        <v>0.00873360339506173</v>
      </c>
      <c r="AJ32">
        <v>24</v>
      </c>
      <c r="AK32">
        <v>8</v>
      </c>
      <c r="AL32" s="12" t="s">
        <v>304</v>
      </c>
      <c r="AM32" s="1">
        <v>0.25601851851851853</v>
      </c>
      <c r="AN32" s="1">
        <f>+AL32+AM32+AF32</f>
        <v>0.7681018518518519</v>
      </c>
    </row>
    <row r="33" spans="1:37" ht="12.75">
      <c r="A33">
        <v>27</v>
      </c>
      <c r="B33">
        <v>86</v>
      </c>
      <c r="C33" s="6" t="s">
        <v>789</v>
      </c>
      <c r="D33" s="6" t="s">
        <v>98</v>
      </c>
      <c r="E33" s="6" t="s">
        <v>33</v>
      </c>
      <c r="F33" s="6" t="s">
        <v>767</v>
      </c>
      <c r="G33" s="6" t="s">
        <v>752</v>
      </c>
      <c r="H33" s="6" t="s">
        <v>19</v>
      </c>
      <c r="I33" s="1">
        <f t="shared" si="0"/>
        <v>0.2724884259259259</v>
      </c>
      <c r="J33" s="7">
        <v>0.040625</v>
      </c>
      <c r="K33" s="1">
        <f t="shared" si="1"/>
        <v>0.007665094339622642</v>
      </c>
      <c r="L33" s="8">
        <v>0.06725694444444445</v>
      </c>
      <c r="M33" s="1">
        <f t="shared" si="2"/>
        <v>0.02663194444444445</v>
      </c>
      <c r="N33" s="1">
        <f t="shared" si="3"/>
        <v>0.00832248263888889</v>
      </c>
      <c r="O33" s="1">
        <f t="shared" si="4"/>
        <v>0.007912581699346406</v>
      </c>
      <c r="P33" s="8">
        <v>0.11128472222222223</v>
      </c>
      <c r="Q33" s="1">
        <f t="shared" si="5"/>
        <v>0.04402777777777778</v>
      </c>
      <c r="R33" s="1">
        <f t="shared" si="6"/>
        <v>0.008307127882599581</v>
      </c>
      <c r="S33" s="1">
        <f t="shared" si="7"/>
        <v>0.008064110305958131</v>
      </c>
      <c r="T33" s="8">
        <v>0.1428587962962963</v>
      </c>
      <c r="U33" s="1">
        <f t="shared" si="8"/>
        <v>0.031574074074074074</v>
      </c>
      <c r="V33" s="1">
        <f t="shared" si="9"/>
        <v>0.009866898148148147</v>
      </c>
      <c r="W33" s="1">
        <f t="shared" si="10"/>
        <v>0.008403458605664488</v>
      </c>
      <c r="X33" s="7">
        <v>0.19137731481481482</v>
      </c>
      <c r="Y33" s="1">
        <f t="shared" si="11"/>
        <v>0.048518518518518516</v>
      </c>
      <c r="Z33" s="1">
        <f t="shared" si="12"/>
        <v>0.009154437456324249</v>
      </c>
      <c r="AA33" s="1">
        <f t="shared" si="13"/>
        <v>0.008581942368377346</v>
      </c>
      <c r="AB33" s="8">
        <v>0.22157407407407406</v>
      </c>
      <c r="AC33" s="1">
        <f t="shared" si="14"/>
        <v>0.030196759259259243</v>
      </c>
      <c r="AD33" s="1">
        <f t="shared" si="15"/>
        <v>0.009436487268518513</v>
      </c>
      <c r="AE33" s="1">
        <f t="shared" si="16"/>
        <v>0.008689179375453885</v>
      </c>
      <c r="AF33" s="8">
        <v>0.2724884259259259</v>
      </c>
      <c r="AG33" s="1">
        <f t="shared" si="17"/>
        <v>0.05091435185185186</v>
      </c>
      <c r="AH33" s="1">
        <f t="shared" si="18"/>
        <v>0.009606481481481483</v>
      </c>
      <c r="AI33" s="1">
        <f t="shared" si="19"/>
        <v>0.00873360339506173</v>
      </c>
      <c r="AJ33">
        <v>25</v>
      </c>
      <c r="AK33">
        <v>5</v>
      </c>
    </row>
    <row r="34" spans="1:37" ht="12.75">
      <c r="A34">
        <v>28</v>
      </c>
      <c r="B34">
        <v>62</v>
      </c>
      <c r="C34" s="6" t="s">
        <v>676</v>
      </c>
      <c r="D34" s="9" t="s">
        <v>744</v>
      </c>
      <c r="E34" s="9" t="s">
        <v>725</v>
      </c>
      <c r="F34" s="6" t="s">
        <v>767</v>
      </c>
      <c r="G34" s="6" t="s">
        <v>751</v>
      </c>
      <c r="H34" s="6" t="s">
        <v>19</v>
      </c>
      <c r="I34" s="1">
        <f t="shared" si="0"/>
        <v>0.2852314814814815</v>
      </c>
      <c r="J34" s="7">
        <v>0.04363425925925926</v>
      </c>
      <c r="K34" s="1">
        <f t="shared" si="1"/>
        <v>0.008232879105520615</v>
      </c>
      <c r="L34" s="7">
        <v>0.07142361111111112</v>
      </c>
      <c r="M34" s="1">
        <f t="shared" si="2"/>
        <v>0.027789351851851857</v>
      </c>
      <c r="N34" s="1">
        <f t="shared" si="3"/>
        <v>0.008684172453703705</v>
      </c>
      <c r="O34" s="1">
        <f t="shared" si="4"/>
        <v>0.008402777777777778</v>
      </c>
      <c r="P34" s="7">
        <v>0.11548611111111111</v>
      </c>
      <c r="Q34" s="1">
        <f t="shared" si="5"/>
        <v>0.04406249999999999</v>
      </c>
      <c r="R34" s="1">
        <f t="shared" si="6"/>
        <v>0.008313679245283017</v>
      </c>
      <c r="S34" s="1">
        <f t="shared" si="7"/>
        <v>0.00836855877616747</v>
      </c>
      <c r="T34" s="7">
        <v>0.14577546296296295</v>
      </c>
      <c r="U34" s="1">
        <f t="shared" si="8"/>
        <v>0.030289351851851845</v>
      </c>
      <c r="V34" s="1">
        <f t="shared" si="9"/>
        <v>0.0094654224537037</v>
      </c>
      <c r="W34" s="1">
        <f t="shared" si="10"/>
        <v>0.008575027233115469</v>
      </c>
      <c r="X34" s="7">
        <v>0.20005787037037037</v>
      </c>
      <c r="Y34" s="1">
        <f t="shared" si="11"/>
        <v>0.05428240740740742</v>
      </c>
      <c r="Z34" s="1">
        <f t="shared" si="12"/>
        <v>0.010241963661774985</v>
      </c>
      <c r="AA34" s="1">
        <f t="shared" si="13"/>
        <v>0.008971204949343963</v>
      </c>
      <c r="AB34" s="7">
        <v>0.2329513888888889</v>
      </c>
      <c r="AC34" s="1">
        <f t="shared" si="14"/>
        <v>0.032893518518518516</v>
      </c>
      <c r="AD34" s="1">
        <f t="shared" si="15"/>
        <v>0.010279224537037036</v>
      </c>
      <c r="AE34" s="1">
        <f t="shared" si="16"/>
        <v>0.009135348583877996</v>
      </c>
      <c r="AF34" s="7">
        <v>0.2852314814814815</v>
      </c>
      <c r="AG34" s="1">
        <f t="shared" si="17"/>
        <v>0.052280092592592586</v>
      </c>
      <c r="AH34" s="1">
        <f t="shared" si="18"/>
        <v>0.009864168413696715</v>
      </c>
      <c r="AI34" s="1">
        <f t="shared" si="19"/>
        <v>0.009142034662867997</v>
      </c>
      <c r="AJ34">
        <v>26</v>
      </c>
      <c r="AK34">
        <v>9</v>
      </c>
    </row>
    <row r="35" spans="1:37" ht="12.75">
      <c r="A35">
        <v>29</v>
      </c>
      <c r="B35">
        <v>88</v>
      </c>
      <c r="C35" s="9" t="s">
        <v>664</v>
      </c>
      <c r="D35" s="6" t="s">
        <v>665</v>
      </c>
      <c r="E35" s="6" t="s">
        <v>33</v>
      </c>
      <c r="F35" s="6" t="s">
        <v>767</v>
      </c>
      <c r="G35" s="6" t="s">
        <v>752</v>
      </c>
      <c r="H35" s="6" t="s">
        <v>19</v>
      </c>
      <c r="I35" s="1">
        <f t="shared" si="0"/>
        <v>0.2864699074074074</v>
      </c>
      <c r="J35" s="7">
        <v>0.042013888888888885</v>
      </c>
      <c r="K35" s="1">
        <f t="shared" si="1"/>
        <v>0.007927148846960167</v>
      </c>
      <c r="L35" s="8">
        <v>0.06730324074074073</v>
      </c>
      <c r="M35" s="1">
        <f t="shared" si="2"/>
        <v>0.025289351851851848</v>
      </c>
      <c r="N35" s="1">
        <f t="shared" si="3"/>
        <v>0.007902922453703701</v>
      </c>
      <c r="O35" s="1">
        <f t="shared" si="4"/>
        <v>0.007918028322440086</v>
      </c>
      <c r="P35" s="8">
        <v>0.1149074074074074</v>
      </c>
      <c r="Q35" s="1">
        <f t="shared" si="5"/>
        <v>0.04760416666666667</v>
      </c>
      <c r="R35" s="1">
        <f t="shared" si="6"/>
        <v>0.008981918238993712</v>
      </c>
      <c r="S35" s="1">
        <f t="shared" si="7"/>
        <v>0.008326623725174448</v>
      </c>
      <c r="T35" s="8">
        <v>0.14554398148148148</v>
      </c>
      <c r="U35" s="1">
        <f t="shared" si="8"/>
        <v>0.03063657407407408</v>
      </c>
      <c r="V35" s="1">
        <f t="shared" si="9"/>
        <v>0.00957392939814815</v>
      </c>
      <c r="W35" s="1">
        <f t="shared" si="10"/>
        <v>0.008561410675381263</v>
      </c>
      <c r="X35" s="7">
        <v>0.19303240740740743</v>
      </c>
      <c r="Y35" s="1">
        <f t="shared" si="11"/>
        <v>0.04748842592592595</v>
      </c>
      <c r="Z35" s="1">
        <f t="shared" si="12"/>
        <v>0.008960080363382255</v>
      </c>
      <c r="AA35" s="1">
        <f t="shared" si="13"/>
        <v>0.008656161767148314</v>
      </c>
      <c r="AB35" s="8">
        <v>0.23172453703703702</v>
      </c>
      <c r="AC35" s="1">
        <f t="shared" si="14"/>
        <v>0.03869212962962959</v>
      </c>
      <c r="AD35" s="1">
        <f t="shared" si="15"/>
        <v>0.012091290509259247</v>
      </c>
      <c r="AE35" s="1">
        <f t="shared" si="16"/>
        <v>0.009087236746550471</v>
      </c>
      <c r="AF35" s="8">
        <v>0.2864699074074074</v>
      </c>
      <c r="AG35" s="1">
        <f t="shared" si="17"/>
        <v>0.05474537037037039</v>
      </c>
      <c r="AH35" s="1">
        <f t="shared" si="18"/>
        <v>0.010329315164220828</v>
      </c>
      <c r="AI35" s="1">
        <f t="shared" si="19"/>
        <v>0.009181727801519468</v>
      </c>
      <c r="AJ35">
        <v>27</v>
      </c>
      <c r="AK35">
        <v>6</v>
      </c>
    </row>
    <row r="36" spans="1:37" ht="12.75">
      <c r="A36">
        <v>30</v>
      </c>
      <c r="B36">
        <v>63</v>
      </c>
      <c r="C36" s="6" t="s">
        <v>730</v>
      </c>
      <c r="D36" s="9" t="s">
        <v>745</v>
      </c>
      <c r="E36" s="6" t="s">
        <v>33</v>
      </c>
      <c r="F36" t="s">
        <v>767</v>
      </c>
      <c r="G36" s="6" t="s">
        <v>751</v>
      </c>
      <c r="H36" s="6" t="s">
        <v>19</v>
      </c>
      <c r="I36" s="1">
        <f t="shared" si="0"/>
        <v>0.2891898148148148</v>
      </c>
      <c r="J36" s="7">
        <v>0.041666666666666664</v>
      </c>
      <c r="K36" s="1">
        <f t="shared" si="1"/>
        <v>0.007861635220125786</v>
      </c>
      <c r="L36" s="7">
        <v>0.06716435185185186</v>
      </c>
      <c r="M36" s="1">
        <f t="shared" si="2"/>
        <v>0.0254976851851852</v>
      </c>
      <c r="N36" s="1">
        <f t="shared" si="3"/>
        <v>0.007968026620370374</v>
      </c>
      <c r="O36" s="1">
        <f t="shared" si="4"/>
        <v>0.007901688453159042</v>
      </c>
      <c r="P36" s="7">
        <v>0.1127662037037037</v>
      </c>
      <c r="Q36" s="1">
        <f t="shared" si="5"/>
        <v>0.04560185185185184</v>
      </c>
      <c r="R36" s="1">
        <f t="shared" si="6"/>
        <v>0.008604122990915442</v>
      </c>
      <c r="S36" s="1">
        <f t="shared" si="7"/>
        <v>0.008171464036500268</v>
      </c>
      <c r="T36" s="7">
        <v>0.1427314814814815</v>
      </c>
      <c r="U36" s="1">
        <f t="shared" si="8"/>
        <v>0.029965277777777785</v>
      </c>
      <c r="V36" s="1">
        <f t="shared" si="9"/>
        <v>0.009364149305555557</v>
      </c>
      <c r="W36" s="1">
        <f t="shared" si="10"/>
        <v>0.008395969498910676</v>
      </c>
      <c r="X36" s="7">
        <v>0.19743055555555555</v>
      </c>
      <c r="Y36" s="1">
        <f t="shared" si="11"/>
        <v>0.05469907407407407</v>
      </c>
      <c r="Z36" s="1">
        <f t="shared" si="12"/>
        <v>0.01032058001397624</v>
      </c>
      <c r="AA36" s="1">
        <f t="shared" si="13"/>
        <v>0.008853388141504734</v>
      </c>
      <c r="AB36" s="7">
        <v>0.23524305555555555</v>
      </c>
      <c r="AC36" s="1">
        <f t="shared" si="14"/>
        <v>0.0378125</v>
      </c>
      <c r="AD36" s="1">
        <f t="shared" si="15"/>
        <v>0.01181640625</v>
      </c>
      <c r="AE36" s="1">
        <f t="shared" si="16"/>
        <v>0.009225217864923746</v>
      </c>
      <c r="AF36" s="7">
        <v>0.2891898148148148</v>
      </c>
      <c r="AG36" s="1">
        <f t="shared" si="17"/>
        <v>0.053946759259259264</v>
      </c>
      <c r="AH36" s="1">
        <f t="shared" si="18"/>
        <v>0.010178633822501748</v>
      </c>
      <c r="AI36" s="1">
        <f t="shared" si="19"/>
        <v>0.009268904320987655</v>
      </c>
      <c r="AJ36">
        <v>28</v>
      </c>
      <c r="AK36">
        <v>10</v>
      </c>
    </row>
    <row r="37" spans="1:37" ht="12.75">
      <c r="A37">
        <v>31</v>
      </c>
      <c r="B37">
        <v>46</v>
      </c>
      <c r="C37" s="9" t="s">
        <v>727</v>
      </c>
      <c r="D37" s="9" t="s">
        <v>735</v>
      </c>
      <c r="E37" s="9" t="s">
        <v>37</v>
      </c>
      <c r="F37" s="6" t="s">
        <v>767</v>
      </c>
      <c r="G37" s="6" t="s">
        <v>752</v>
      </c>
      <c r="H37" s="6" t="s">
        <v>19</v>
      </c>
      <c r="I37" s="1">
        <f t="shared" si="0"/>
        <v>0.29053240740740743</v>
      </c>
      <c r="J37" s="7">
        <v>0.04583333333333334</v>
      </c>
      <c r="K37" s="1">
        <f t="shared" si="1"/>
        <v>0.008647798742138366</v>
      </c>
      <c r="L37" s="7">
        <v>0.0817361111111111</v>
      </c>
      <c r="M37" s="1">
        <f t="shared" si="2"/>
        <v>0.03590277777777777</v>
      </c>
      <c r="N37" s="1">
        <f t="shared" si="3"/>
        <v>0.011219618055555552</v>
      </c>
      <c r="O37" s="1">
        <f t="shared" si="4"/>
        <v>0.009616013071895425</v>
      </c>
      <c r="P37" s="7">
        <v>0.1305902777777778</v>
      </c>
      <c r="Q37" s="1">
        <f t="shared" si="5"/>
        <v>0.048854166666666685</v>
      </c>
      <c r="R37" s="1">
        <f t="shared" si="6"/>
        <v>0.009217767295597487</v>
      </c>
      <c r="S37" s="1">
        <f t="shared" si="7"/>
        <v>0.009463063607085346</v>
      </c>
      <c r="T37" s="7">
        <v>0.1594675925925926</v>
      </c>
      <c r="U37" s="1">
        <f t="shared" si="8"/>
        <v>0.028877314814814814</v>
      </c>
      <c r="V37" s="1">
        <f t="shared" si="9"/>
        <v>0.00902416087962963</v>
      </c>
      <c r="W37" s="1">
        <f t="shared" si="10"/>
        <v>0.009380446623093683</v>
      </c>
      <c r="X37" s="7">
        <v>0.21018518518518517</v>
      </c>
      <c r="Y37" s="1">
        <f t="shared" si="11"/>
        <v>0.050717592592592564</v>
      </c>
      <c r="Z37" s="1">
        <f t="shared" si="12"/>
        <v>0.009569357092941993</v>
      </c>
      <c r="AA37" s="1">
        <f t="shared" si="13"/>
        <v>0.009425344627138349</v>
      </c>
      <c r="AB37" s="7">
        <v>0.23940972222222223</v>
      </c>
      <c r="AC37" s="1">
        <f t="shared" si="14"/>
        <v>0.029224537037037063</v>
      </c>
      <c r="AD37" s="1">
        <f t="shared" si="15"/>
        <v>0.009132667824074082</v>
      </c>
      <c r="AE37" s="1">
        <f t="shared" si="16"/>
        <v>0.009388616557734205</v>
      </c>
      <c r="AF37" s="7">
        <v>0.29053240740740743</v>
      </c>
      <c r="AG37" s="1">
        <f t="shared" si="17"/>
        <v>0.0511226851851852</v>
      </c>
      <c r="AH37" s="1">
        <f t="shared" si="18"/>
        <v>0.009645789657582114</v>
      </c>
      <c r="AI37" s="1">
        <f t="shared" si="19"/>
        <v>0.009311936134852802</v>
      </c>
      <c r="AJ37">
        <v>29</v>
      </c>
      <c r="AK37">
        <v>7</v>
      </c>
    </row>
    <row r="38" spans="1:40" ht="12.75">
      <c r="A38">
        <v>32</v>
      </c>
      <c r="B38">
        <v>58</v>
      </c>
      <c r="C38" s="9" t="s">
        <v>114</v>
      </c>
      <c r="D38" s="9" t="s">
        <v>113</v>
      </c>
      <c r="E38" s="9" t="s">
        <v>41</v>
      </c>
      <c r="F38" s="6" t="s">
        <v>767</v>
      </c>
      <c r="G38" s="6" t="s">
        <v>753</v>
      </c>
      <c r="H38" s="6" t="s">
        <v>19</v>
      </c>
      <c r="I38" s="1">
        <f t="shared" si="0"/>
        <v>0.2911574074074074</v>
      </c>
      <c r="J38" s="7">
        <v>0.04513888888888889</v>
      </c>
      <c r="K38" s="1">
        <f t="shared" si="1"/>
        <v>0.008516771488469603</v>
      </c>
      <c r="L38" s="7">
        <v>0.07560185185185185</v>
      </c>
      <c r="M38" s="1">
        <f t="shared" si="2"/>
        <v>0.030462962962962963</v>
      </c>
      <c r="N38" s="1">
        <f t="shared" si="3"/>
        <v>0.009519675925925924</v>
      </c>
      <c r="O38" s="1">
        <f t="shared" si="4"/>
        <v>0.00889433551198257</v>
      </c>
      <c r="P38" s="7">
        <v>0.12636574074074072</v>
      </c>
      <c r="Q38" s="1">
        <f t="shared" si="5"/>
        <v>0.05076388888888887</v>
      </c>
      <c r="R38" s="1">
        <f t="shared" si="6"/>
        <v>0.00957809224318658</v>
      </c>
      <c r="S38" s="1">
        <f t="shared" si="7"/>
        <v>0.009156937734836284</v>
      </c>
      <c r="T38" s="7">
        <v>0.15670138888888888</v>
      </c>
      <c r="U38" s="1">
        <f t="shared" si="8"/>
        <v>0.030335648148148153</v>
      </c>
      <c r="V38" s="1">
        <f t="shared" si="9"/>
        <v>0.009479890046296298</v>
      </c>
      <c r="W38" s="1">
        <f t="shared" si="10"/>
        <v>0.009217728758169935</v>
      </c>
      <c r="X38" s="7">
        <v>0.2094675925925926</v>
      </c>
      <c r="Y38" s="1">
        <f t="shared" si="11"/>
        <v>0.05276620370370372</v>
      </c>
      <c r="Z38" s="1">
        <f t="shared" si="12"/>
        <v>0.009955887491264854</v>
      </c>
      <c r="AA38" s="1">
        <f t="shared" si="13"/>
        <v>0.009393165587111776</v>
      </c>
      <c r="AB38" s="7">
        <v>0.24134259259259258</v>
      </c>
      <c r="AC38" s="1">
        <f t="shared" si="14"/>
        <v>0.03187499999999999</v>
      </c>
      <c r="AD38" s="1">
        <f t="shared" si="15"/>
        <v>0.009960937499999996</v>
      </c>
      <c r="AE38" s="1">
        <f t="shared" si="16"/>
        <v>0.009464415395787944</v>
      </c>
      <c r="AF38" s="7">
        <v>0.2911574074074074</v>
      </c>
      <c r="AG38" s="1">
        <f t="shared" si="17"/>
        <v>0.04981481481481484</v>
      </c>
      <c r="AH38" s="1">
        <f t="shared" si="18"/>
        <v>0.009399021663172611</v>
      </c>
      <c r="AI38" s="1">
        <f t="shared" si="19"/>
        <v>0.009331968186134854</v>
      </c>
      <c r="AJ38">
        <v>30</v>
      </c>
      <c r="AK38">
        <v>9</v>
      </c>
      <c r="AL38" s="12" t="s">
        <v>360</v>
      </c>
      <c r="AM38" s="1">
        <v>0.30158564814814814</v>
      </c>
      <c r="AN38" s="1">
        <f>+AL38+AM38+AF38</f>
        <v>0.8454282407407407</v>
      </c>
    </row>
    <row r="39" spans="1:37" ht="12.75">
      <c r="A39">
        <v>33</v>
      </c>
      <c r="B39">
        <v>48</v>
      </c>
      <c r="C39" s="6" t="s">
        <v>691</v>
      </c>
      <c r="D39" s="9" t="s">
        <v>737</v>
      </c>
      <c r="E39" s="9" t="s">
        <v>726</v>
      </c>
      <c r="F39" s="9" t="s">
        <v>767</v>
      </c>
      <c r="G39" s="6" t="s">
        <v>753</v>
      </c>
      <c r="H39" s="6" t="s">
        <v>19</v>
      </c>
      <c r="I39" s="1">
        <f aca="true" t="shared" si="20" ref="I39:I62">+AF39</f>
        <v>0.2942592592592593</v>
      </c>
      <c r="J39" s="7">
        <v>0.04583333333333334</v>
      </c>
      <c r="K39" s="1">
        <f aca="true" t="shared" si="21" ref="K39:K62">+J39/5.3</f>
        <v>0.008647798742138366</v>
      </c>
      <c r="L39" s="7">
        <v>0.08097222222222222</v>
      </c>
      <c r="M39" s="1">
        <f aca="true" t="shared" si="22" ref="M39:M62">+L39-J39</f>
        <v>0.035138888888888886</v>
      </c>
      <c r="N39" s="1">
        <f aca="true" t="shared" si="23" ref="N39:N62">+M39/3.2</f>
        <v>0.010980902777777777</v>
      </c>
      <c r="O39" s="1">
        <f aca="true" t="shared" si="24" ref="O39:O62">+L39/8.5</f>
        <v>0.009526143790849673</v>
      </c>
      <c r="P39" s="7">
        <v>0.12966435185185185</v>
      </c>
      <c r="Q39" s="1">
        <f aca="true" t="shared" si="25" ref="Q39:Q57">+P39-L39</f>
        <v>0.04869212962962963</v>
      </c>
      <c r="R39" s="1">
        <f aca="true" t="shared" si="26" ref="R39:R57">+Q39/5.3</f>
        <v>0.009187194269741438</v>
      </c>
      <c r="S39" s="1">
        <f aca="true" t="shared" si="27" ref="S39:S57">+P39/13.8</f>
        <v>0.00939596752549651</v>
      </c>
      <c r="T39" s="7">
        <v>0.15841435185185185</v>
      </c>
      <c r="U39" s="1">
        <f aca="true" t="shared" si="28" ref="U39:U55">+T39-P39</f>
        <v>0.028749999999999998</v>
      </c>
      <c r="V39" s="1">
        <f aca="true" t="shared" si="29" ref="V39:V55">+U39/3.2</f>
        <v>0.008984375</v>
      </c>
      <c r="W39" s="1">
        <f aca="true" t="shared" si="30" ref="W39:W55">+T39/17</f>
        <v>0.00931849128540305</v>
      </c>
      <c r="X39" s="7">
        <v>0.21037037037037035</v>
      </c>
      <c r="Y39" s="1">
        <f t="shared" si="11"/>
        <v>0.0519560185185185</v>
      </c>
      <c r="Z39" s="1">
        <f t="shared" si="12"/>
        <v>0.009803022361984623</v>
      </c>
      <c r="AA39" s="1">
        <f t="shared" si="13"/>
        <v>0.009433648895532302</v>
      </c>
      <c r="AB39" s="7">
        <v>0.2402662037037037</v>
      </c>
      <c r="AC39" s="1">
        <f t="shared" si="14"/>
        <v>0.029895833333333344</v>
      </c>
      <c r="AD39" s="1">
        <f t="shared" si="15"/>
        <v>0.00934244791666667</v>
      </c>
      <c r="AE39" s="1">
        <f t="shared" si="16"/>
        <v>0.00942220406681191</v>
      </c>
      <c r="AF39" s="7">
        <v>0.2942592592592593</v>
      </c>
      <c r="AG39" s="1">
        <f t="shared" si="17"/>
        <v>0.053993055555555586</v>
      </c>
      <c r="AH39" s="1">
        <f t="shared" si="18"/>
        <v>0.010187368972746337</v>
      </c>
      <c r="AI39" s="1">
        <f t="shared" si="19"/>
        <v>0.009431386514719848</v>
      </c>
      <c r="AJ39">
        <v>31</v>
      </c>
      <c r="AK39">
        <v>10</v>
      </c>
    </row>
    <row r="40" spans="1:37" ht="12.75">
      <c r="A40">
        <v>34</v>
      </c>
      <c r="B40">
        <v>54</v>
      </c>
      <c r="C40" s="9" t="s">
        <v>60</v>
      </c>
      <c r="D40" s="9" t="s">
        <v>741</v>
      </c>
      <c r="E40" s="9" t="s">
        <v>729</v>
      </c>
      <c r="F40" s="9" t="s">
        <v>767</v>
      </c>
      <c r="G40" s="6" t="s">
        <v>753</v>
      </c>
      <c r="H40" s="6" t="s">
        <v>19</v>
      </c>
      <c r="I40" s="1">
        <f t="shared" si="20"/>
        <v>0.29685185185185187</v>
      </c>
      <c r="J40" s="7">
        <v>0.046875</v>
      </c>
      <c r="K40" s="1">
        <f t="shared" si="21"/>
        <v>0.00884433962264151</v>
      </c>
      <c r="L40" s="7">
        <v>0.07517361111111111</v>
      </c>
      <c r="M40" s="1">
        <f t="shared" si="22"/>
        <v>0.028298611111111108</v>
      </c>
      <c r="N40" s="1">
        <f t="shared" si="23"/>
        <v>0.00884331597222222</v>
      </c>
      <c r="O40" s="1">
        <f t="shared" si="24"/>
        <v>0.008843954248366013</v>
      </c>
      <c r="P40" s="7">
        <v>0.12127314814814816</v>
      </c>
      <c r="Q40" s="1">
        <f t="shared" si="25"/>
        <v>0.04609953703703705</v>
      </c>
      <c r="R40" s="1">
        <f t="shared" si="26"/>
        <v>0.008698025856044726</v>
      </c>
      <c r="S40" s="1">
        <f t="shared" si="27"/>
        <v>0.008787909286097692</v>
      </c>
      <c r="T40" s="7">
        <v>0.15130787037037038</v>
      </c>
      <c r="U40" s="1">
        <f t="shared" si="28"/>
        <v>0.030034722222222227</v>
      </c>
      <c r="V40" s="1">
        <f t="shared" si="29"/>
        <v>0.009385850694444446</v>
      </c>
      <c r="W40" s="1">
        <f t="shared" si="30"/>
        <v>0.008900462962962964</v>
      </c>
      <c r="X40" s="7">
        <v>0.2056134259259259</v>
      </c>
      <c r="Y40" s="1">
        <f t="shared" si="11"/>
        <v>0.054305555555555524</v>
      </c>
      <c r="Z40" s="1">
        <f t="shared" si="12"/>
        <v>0.010246331236897268</v>
      </c>
      <c r="AA40" s="1">
        <f t="shared" si="13"/>
        <v>0.009220333001162597</v>
      </c>
      <c r="AB40" s="7">
        <v>0.2400925925925926</v>
      </c>
      <c r="AC40" s="1">
        <f t="shared" si="14"/>
        <v>0.0344791666666667</v>
      </c>
      <c r="AD40" s="1">
        <f t="shared" si="15"/>
        <v>0.010774739583333344</v>
      </c>
      <c r="AE40" s="1">
        <f t="shared" si="16"/>
        <v>0.009415395787944808</v>
      </c>
      <c r="AF40" s="7">
        <v>0.29685185185185187</v>
      </c>
      <c r="AG40" s="1">
        <f t="shared" si="17"/>
        <v>0.05675925925925926</v>
      </c>
      <c r="AH40" s="1">
        <f t="shared" si="18"/>
        <v>0.010709294199860237</v>
      </c>
      <c r="AI40" s="1">
        <f t="shared" si="19"/>
        <v>0.009514482431149099</v>
      </c>
      <c r="AJ40">
        <v>32</v>
      </c>
      <c r="AK40">
        <v>11</v>
      </c>
    </row>
    <row r="41" spans="1:37" ht="12.75">
      <c r="A41">
        <v>35</v>
      </c>
      <c r="B41">
        <v>99</v>
      </c>
      <c r="C41" s="9" t="s">
        <v>779</v>
      </c>
      <c r="D41" t="s">
        <v>780</v>
      </c>
      <c r="E41" t="s">
        <v>33</v>
      </c>
      <c r="F41" t="s">
        <v>767</v>
      </c>
      <c r="G41" t="s">
        <v>752</v>
      </c>
      <c r="H41" t="s">
        <v>19</v>
      </c>
      <c r="I41" s="1">
        <f t="shared" si="20"/>
        <v>0.2973263888888889</v>
      </c>
      <c r="J41" s="7">
        <v>0.04756944444444444</v>
      </c>
      <c r="K41" s="1">
        <f t="shared" si="21"/>
        <v>0.008975366876310273</v>
      </c>
      <c r="L41" s="8">
        <v>0.07488425925925926</v>
      </c>
      <c r="M41" s="1">
        <f t="shared" si="22"/>
        <v>0.02731481481481482</v>
      </c>
      <c r="N41" s="1">
        <f t="shared" si="23"/>
        <v>0.008535879629629631</v>
      </c>
      <c r="O41" s="1">
        <f t="shared" si="24"/>
        <v>0.008809912854030502</v>
      </c>
      <c r="P41" s="8">
        <v>0.12152777777777778</v>
      </c>
      <c r="Q41" s="1">
        <f t="shared" si="25"/>
        <v>0.046643518518518515</v>
      </c>
      <c r="R41" s="1">
        <f t="shared" si="26"/>
        <v>0.008800663871418589</v>
      </c>
      <c r="S41" s="1">
        <f t="shared" si="27"/>
        <v>0.00880636070853462</v>
      </c>
      <c r="T41" s="8">
        <v>0.15192129629629628</v>
      </c>
      <c r="U41" s="1">
        <f t="shared" si="28"/>
        <v>0.0303935185185185</v>
      </c>
      <c r="V41" s="1">
        <f t="shared" si="29"/>
        <v>0.00949797453703703</v>
      </c>
      <c r="W41" s="1">
        <f t="shared" si="30"/>
        <v>0.008936546840958605</v>
      </c>
      <c r="X41" s="7">
        <v>0.20868055555555556</v>
      </c>
      <c r="Y41" s="1">
        <f t="shared" si="11"/>
        <v>0.05675925925925929</v>
      </c>
      <c r="Z41" s="1">
        <f t="shared" si="12"/>
        <v>0.010709294199860242</v>
      </c>
      <c r="AA41" s="1">
        <f t="shared" si="13"/>
        <v>0.009357872446437468</v>
      </c>
      <c r="AB41" s="8">
        <v>0.24275462962962965</v>
      </c>
      <c r="AC41" s="1">
        <f t="shared" si="14"/>
        <v>0.03407407407407409</v>
      </c>
      <c r="AD41" s="1">
        <f t="shared" si="15"/>
        <v>0.010648148148148153</v>
      </c>
      <c r="AE41" s="1">
        <f t="shared" si="16"/>
        <v>0.009519789397240378</v>
      </c>
      <c r="AF41" s="8">
        <v>0.2973263888888889</v>
      </c>
      <c r="AG41" s="1">
        <f t="shared" si="17"/>
        <v>0.05457175925925925</v>
      </c>
      <c r="AH41" s="1">
        <f t="shared" si="18"/>
        <v>0.010296558350803632</v>
      </c>
      <c r="AI41" s="1">
        <f t="shared" si="19"/>
        <v>0.009529691951566952</v>
      </c>
      <c r="AJ41">
        <v>33</v>
      </c>
      <c r="AK41">
        <v>8</v>
      </c>
    </row>
    <row r="42" spans="1:37" ht="12.75">
      <c r="A42">
        <v>36</v>
      </c>
      <c r="B42">
        <v>72</v>
      </c>
      <c r="C42" s="9" t="s">
        <v>757</v>
      </c>
      <c r="D42" s="6" t="s">
        <v>758</v>
      </c>
      <c r="E42" s="6" t="s">
        <v>45</v>
      </c>
      <c r="F42" s="6" t="s">
        <v>767</v>
      </c>
      <c r="G42" s="6" t="s">
        <v>751</v>
      </c>
      <c r="H42" s="6" t="s">
        <v>19</v>
      </c>
      <c r="I42" s="1">
        <f t="shared" si="20"/>
        <v>0.2985763888888889</v>
      </c>
      <c r="J42" s="7">
        <v>0.04618055555555556</v>
      </c>
      <c r="K42" s="1">
        <f t="shared" si="21"/>
        <v>0.008713312368972747</v>
      </c>
      <c r="L42" s="7">
        <v>0.08226851851851852</v>
      </c>
      <c r="M42" s="1">
        <f t="shared" si="22"/>
        <v>0.03608796296296296</v>
      </c>
      <c r="N42" s="1">
        <f t="shared" si="23"/>
        <v>0.011277488425925925</v>
      </c>
      <c r="O42" s="1">
        <f t="shared" si="24"/>
        <v>0.009678649237472766</v>
      </c>
      <c r="P42" s="7">
        <v>0.13020833333333334</v>
      </c>
      <c r="Q42" s="1">
        <f t="shared" si="25"/>
        <v>0.047939814814814824</v>
      </c>
      <c r="R42" s="1">
        <f t="shared" si="26"/>
        <v>0.009045248078266949</v>
      </c>
      <c r="S42" s="1">
        <f t="shared" si="27"/>
        <v>0.009435386473429952</v>
      </c>
      <c r="T42" s="7">
        <v>0.1595486111111111</v>
      </c>
      <c r="U42" s="1">
        <f t="shared" si="28"/>
        <v>0.029340277777777757</v>
      </c>
      <c r="V42" s="1">
        <f t="shared" si="29"/>
        <v>0.009168836805555549</v>
      </c>
      <c r="W42" s="1">
        <f t="shared" si="30"/>
        <v>0.009385212418300653</v>
      </c>
      <c r="X42" s="7">
        <v>0.21155092592592592</v>
      </c>
      <c r="Y42" s="1">
        <f t="shared" si="11"/>
        <v>0.05200231481481482</v>
      </c>
      <c r="Z42" s="1">
        <f t="shared" si="12"/>
        <v>0.009811757512229211</v>
      </c>
      <c r="AA42" s="1">
        <f t="shared" si="13"/>
        <v>0.009486588606543764</v>
      </c>
      <c r="AB42" s="7">
        <v>0.24421296296296294</v>
      </c>
      <c r="AC42" s="1">
        <f t="shared" si="14"/>
        <v>0.03266203703703702</v>
      </c>
      <c r="AD42" s="1">
        <f t="shared" si="15"/>
        <v>0.010206886574074068</v>
      </c>
      <c r="AE42" s="1">
        <f t="shared" si="16"/>
        <v>0.009576978939724036</v>
      </c>
      <c r="AF42" s="7">
        <v>0.2985763888888889</v>
      </c>
      <c r="AG42" s="1">
        <f t="shared" si="17"/>
        <v>0.05436342592592594</v>
      </c>
      <c r="AH42" s="1">
        <f t="shared" si="18"/>
        <v>0.010257250174703008</v>
      </c>
      <c r="AI42" s="1">
        <f t="shared" si="19"/>
        <v>0.009569756054131054</v>
      </c>
      <c r="AJ42">
        <v>34</v>
      </c>
      <c r="AK42">
        <v>11</v>
      </c>
    </row>
    <row r="43" spans="1:37" ht="12.75">
      <c r="A43">
        <v>37</v>
      </c>
      <c r="B43">
        <v>65</v>
      </c>
      <c r="C43" s="9" t="s">
        <v>723</v>
      </c>
      <c r="D43" s="9" t="s">
        <v>746</v>
      </c>
      <c r="E43" s="6" t="s">
        <v>33</v>
      </c>
      <c r="F43" t="s">
        <v>767</v>
      </c>
      <c r="G43" s="6" t="s">
        <v>753</v>
      </c>
      <c r="H43" s="6" t="s">
        <v>19</v>
      </c>
      <c r="I43" s="1">
        <f t="shared" si="20"/>
        <v>0.3053587962962963</v>
      </c>
      <c r="J43" s="7">
        <v>0.04756944444444444</v>
      </c>
      <c r="K43" s="1">
        <f t="shared" si="21"/>
        <v>0.008975366876310273</v>
      </c>
      <c r="L43" s="7">
        <v>0.07488425925925926</v>
      </c>
      <c r="M43" s="1">
        <f t="shared" si="22"/>
        <v>0.02731481481481482</v>
      </c>
      <c r="N43" s="1">
        <f t="shared" si="23"/>
        <v>0.008535879629629631</v>
      </c>
      <c r="O43" s="1">
        <f t="shared" si="24"/>
        <v>0.008809912854030502</v>
      </c>
      <c r="P43" s="7">
        <v>0.12210648148148147</v>
      </c>
      <c r="Q43" s="1">
        <f t="shared" si="25"/>
        <v>0.04722222222222221</v>
      </c>
      <c r="R43" s="1">
        <f t="shared" si="26"/>
        <v>0.008909853249475888</v>
      </c>
      <c r="S43" s="1">
        <f t="shared" si="27"/>
        <v>0.008848295759527643</v>
      </c>
      <c r="T43" s="7">
        <v>0.15263888888888888</v>
      </c>
      <c r="U43" s="1">
        <f t="shared" si="28"/>
        <v>0.03053240740740741</v>
      </c>
      <c r="V43" s="1">
        <f t="shared" si="29"/>
        <v>0.009541377314814815</v>
      </c>
      <c r="W43" s="1">
        <f t="shared" si="30"/>
        <v>0.00897875816993464</v>
      </c>
      <c r="X43" s="7">
        <v>0.2094675925925926</v>
      </c>
      <c r="Y43" s="1">
        <f t="shared" si="11"/>
        <v>0.056828703703703715</v>
      </c>
      <c r="Z43" s="1">
        <f t="shared" si="12"/>
        <v>0.010722396925227116</v>
      </c>
      <c r="AA43" s="1">
        <f t="shared" si="13"/>
        <v>0.009393165587111776</v>
      </c>
      <c r="AB43" s="7">
        <v>0.2459375</v>
      </c>
      <c r="AC43" s="1">
        <f t="shared" si="14"/>
        <v>0.03646990740740741</v>
      </c>
      <c r="AD43" s="1">
        <f t="shared" si="15"/>
        <v>0.011396846064814815</v>
      </c>
      <c r="AE43" s="1">
        <f t="shared" si="16"/>
        <v>0.009644607843137256</v>
      </c>
      <c r="AF43" s="7">
        <v>0.3053587962962963</v>
      </c>
      <c r="AG43" s="1">
        <f t="shared" si="17"/>
        <v>0.059421296296296305</v>
      </c>
      <c r="AH43" s="1">
        <f t="shared" si="18"/>
        <v>0.011211565338923831</v>
      </c>
      <c r="AI43" s="1">
        <f t="shared" si="19"/>
        <v>0.009787140906932574</v>
      </c>
      <c r="AJ43">
        <v>35</v>
      </c>
      <c r="AK43">
        <v>12</v>
      </c>
    </row>
    <row r="44" spans="1:41" ht="12.75">
      <c r="A44">
        <v>38</v>
      </c>
      <c r="B44">
        <v>49</v>
      </c>
      <c r="C44" s="9" t="s">
        <v>657</v>
      </c>
      <c r="D44" s="9" t="s">
        <v>738</v>
      </c>
      <c r="E44" s="9" t="s">
        <v>33</v>
      </c>
      <c r="F44" s="6" t="s">
        <v>767</v>
      </c>
      <c r="G44" s="19" t="s">
        <v>756</v>
      </c>
      <c r="H44" s="6" t="s">
        <v>19</v>
      </c>
      <c r="I44" s="1">
        <f t="shared" si="20"/>
        <v>0.30832175925925925</v>
      </c>
      <c r="J44" s="7">
        <v>0.05069444444444445</v>
      </c>
      <c r="K44" s="1">
        <f t="shared" si="21"/>
        <v>0.009564989517819708</v>
      </c>
      <c r="L44" s="7">
        <v>0.08125</v>
      </c>
      <c r="M44" s="1">
        <f t="shared" si="22"/>
        <v>0.03055555555555555</v>
      </c>
      <c r="N44" s="1">
        <f t="shared" si="23"/>
        <v>0.009548611111111108</v>
      </c>
      <c r="O44" s="1">
        <f t="shared" si="24"/>
        <v>0.009558823529411765</v>
      </c>
      <c r="P44" s="7">
        <v>0.13020833333333334</v>
      </c>
      <c r="Q44" s="1">
        <f t="shared" si="25"/>
        <v>0.04895833333333334</v>
      </c>
      <c r="R44" s="1">
        <f t="shared" si="26"/>
        <v>0.0092374213836478</v>
      </c>
      <c r="S44" s="1">
        <f t="shared" si="27"/>
        <v>0.009435386473429952</v>
      </c>
      <c r="T44" s="7">
        <v>0.16041666666666668</v>
      </c>
      <c r="U44" s="1">
        <f t="shared" si="28"/>
        <v>0.030208333333333337</v>
      </c>
      <c r="V44" s="1">
        <f t="shared" si="29"/>
        <v>0.009440104166666668</v>
      </c>
      <c r="W44" s="1">
        <f t="shared" si="30"/>
        <v>0.009436274509803923</v>
      </c>
      <c r="X44" s="7">
        <v>0.2152777777777778</v>
      </c>
      <c r="Y44" s="1">
        <f t="shared" si="11"/>
        <v>0.05486111111111111</v>
      </c>
      <c r="Z44" s="1">
        <f t="shared" si="12"/>
        <v>0.010351153039832285</v>
      </c>
      <c r="AA44" s="1">
        <f t="shared" si="13"/>
        <v>0.009653712007972099</v>
      </c>
      <c r="AB44" s="7">
        <v>0.24942129629629628</v>
      </c>
      <c r="AC44" s="1">
        <f t="shared" si="14"/>
        <v>0.03414351851851849</v>
      </c>
      <c r="AD44" s="1">
        <f t="shared" si="15"/>
        <v>0.010669849537037028</v>
      </c>
      <c r="AE44" s="1">
        <f t="shared" si="16"/>
        <v>0.00978122730573711</v>
      </c>
      <c r="AF44" s="7">
        <v>0.30832175925925925</v>
      </c>
      <c r="AG44" s="1">
        <f t="shared" si="17"/>
        <v>0.058900462962962974</v>
      </c>
      <c r="AH44" s="1">
        <f t="shared" si="18"/>
        <v>0.011113294898672259</v>
      </c>
      <c r="AI44" s="1">
        <f t="shared" si="19"/>
        <v>0.009882107668566002</v>
      </c>
      <c r="AJ44">
        <v>36</v>
      </c>
      <c r="AK44">
        <v>1</v>
      </c>
      <c r="AO44" t="s">
        <v>792</v>
      </c>
    </row>
    <row r="45" spans="1:42" ht="12.75">
      <c r="A45">
        <v>39</v>
      </c>
      <c r="B45">
        <v>71</v>
      </c>
      <c r="C45" s="9" t="s">
        <v>754</v>
      </c>
      <c r="D45" s="9" t="s">
        <v>755</v>
      </c>
      <c r="E45" s="9" t="s">
        <v>45</v>
      </c>
      <c r="F45" s="9" t="s">
        <v>767</v>
      </c>
      <c r="G45" s="6" t="s">
        <v>756</v>
      </c>
      <c r="H45" s="6" t="s">
        <v>19</v>
      </c>
      <c r="I45" s="1">
        <f t="shared" si="20"/>
        <v>0.3258449074074074</v>
      </c>
      <c r="J45" s="7">
        <v>0.04791666666666666</v>
      </c>
      <c r="K45" s="1">
        <f t="shared" si="21"/>
        <v>0.009040880503144654</v>
      </c>
      <c r="L45" s="7">
        <v>0.08259259259259259</v>
      </c>
      <c r="M45" s="1">
        <f t="shared" si="22"/>
        <v>0.03467592592592593</v>
      </c>
      <c r="N45" s="1">
        <f t="shared" si="23"/>
        <v>0.010836226851851852</v>
      </c>
      <c r="O45" s="1">
        <f t="shared" si="24"/>
        <v>0.00971677559912854</v>
      </c>
      <c r="P45" s="7">
        <v>0.13663194444444446</v>
      </c>
      <c r="Q45" s="1">
        <f t="shared" si="25"/>
        <v>0.054039351851851866</v>
      </c>
      <c r="R45" s="1">
        <f t="shared" si="26"/>
        <v>0.010196104122990919</v>
      </c>
      <c r="S45" s="1">
        <f t="shared" si="27"/>
        <v>0.009900865539452497</v>
      </c>
      <c r="T45" s="7">
        <v>0.1725</v>
      </c>
      <c r="U45" s="1">
        <f t="shared" si="28"/>
        <v>0.03586805555555553</v>
      </c>
      <c r="V45" s="1">
        <f t="shared" si="29"/>
        <v>0.011208767361111103</v>
      </c>
      <c r="W45" s="1">
        <f t="shared" si="30"/>
        <v>0.010147058823529412</v>
      </c>
      <c r="X45" s="7">
        <v>0.23197916666666665</v>
      </c>
      <c r="Y45" s="1">
        <f t="shared" si="11"/>
        <v>0.059479166666666666</v>
      </c>
      <c r="Z45" s="1">
        <f t="shared" si="12"/>
        <v>0.01122248427672956</v>
      </c>
      <c r="AA45" s="1">
        <f t="shared" si="13"/>
        <v>0.010402653213751868</v>
      </c>
      <c r="AB45" s="7">
        <v>0.26775462962962965</v>
      </c>
      <c r="AC45" s="1">
        <f t="shared" si="14"/>
        <v>0.035775462962962995</v>
      </c>
      <c r="AD45" s="1">
        <f t="shared" si="15"/>
        <v>0.011179832175925936</v>
      </c>
      <c r="AE45" s="1">
        <f t="shared" si="16"/>
        <v>0.010500181554103124</v>
      </c>
      <c r="AF45" s="7">
        <v>0.3258449074074074</v>
      </c>
      <c r="AG45" s="1">
        <f t="shared" si="17"/>
        <v>0.058090277777777755</v>
      </c>
      <c r="AH45" s="1">
        <f t="shared" si="18"/>
        <v>0.01096042976939203</v>
      </c>
      <c r="AI45" s="1">
        <f t="shared" si="19"/>
        <v>0.0104437470322887</v>
      </c>
      <c r="AJ45">
        <v>37</v>
      </c>
      <c r="AK45">
        <v>2</v>
      </c>
      <c r="AO45" t="s">
        <v>7</v>
      </c>
      <c r="AP45" t="s">
        <v>7</v>
      </c>
    </row>
    <row r="46" spans="1:37" ht="12.75">
      <c r="A46">
        <v>40</v>
      </c>
      <c r="B46">
        <v>85</v>
      </c>
      <c r="C46" s="6" t="s">
        <v>105</v>
      </c>
      <c r="D46" s="6" t="s">
        <v>104</v>
      </c>
      <c r="E46" s="6" t="s">
        <v>33</v>
      </c>
      <c r="F46" s="6" t="s">
        <v>767</v>
      </c>
      <c r="G46" s="6" t="s">
        <v>751</v>
      </c>
      <c r="H46" s="6" t="s">
        <v>19</v>
      </c>
      <c r="I46" s="1">
        <f t="shared" si="20"/>
        <v>0.3280092592592592</v>
      </c>
      <c r="J46" s="7">
        <v>0.04583333333333334</v>
      </c>
      <c r="K46" s="1">
        <f t="shared" si="21"/>
        <v>0.008647798742138366</v>
      </c>
      <c r="L46" s="8">
        <v>0.07543981481481482</v>
      </c>
      <c r="M46" s="1">
        <f t="shared" si="22"/>
        <v>0.029606481481481484</v>
      </c>
      <c r="N46" s="1">
        <f t="shared" si="23"/>
        <v>0.009252025462962964</v>
      </c>
      <c r="O46" s="1">
        <f t="shared" si="24"/>
        <v>0.008875272331154685</v>
      </c>
      <c r="P46" s="8">
        <v>0.12569444444444444</v>
      </c>
      <c r="Q46" s="1">
        <f t="shared" si="25"/>
        <v>0.05025462962962962</v>
      </c>
      <c r="R46" s="1">
        <f t="shared" si="26"/>
        <v>0.009482005590496155</v>
      </c>
      <c r="S46" s="1">
        <f t="shared" si="27"/>
        <v>0.009108293075684379</v>
      </c>
      <c r="T46" s="8">
        <v>0.15670138888888888</v>
      </c>
      <c r="U46" s="1">
        <f t="shared" si="28"/>
        <v>0.031006944444444434</v>
      </c>
      <c r="V46" s="1">
        <f t="shared" si="29"/>
        <v>0.009689670138888886</v>
      </c>
      <c r="W46" s="1">
        <f t="shared" si="30"/>
        <v>0.009217728758169935</v>
      </c>
      <c r="X46" s="7">
        <v>0.2331134259259259</v>
      </c>
      <c r="Y46" s="1">
        <f t="shared" si="11"/>
        <v>0.07641203703703703</v>
      </c>
      <c r="Z46" s="1">
        <f t="shared" si="12"/>
        <v>0.014417365478686233</v>
      </c>
      <c r="AA46" s="1">
        <f t="shared" si="13"/>
        <v>0.010453516857664838</v>
      </c>
      <c r="AB46" s="8">
        <v>0.2678819444444444</v>
      </c>
      <c r="AC46" s="1">
        <f t="shared" si="14"/>
        <v>0.034768518518518504</v>
      </c>
      <c r="AD46" s="1">
        <f t="shared" si="15"/>
        <v>0.010865162037037033</v>
      </c>
      <c r="AE46" s="1">
        <f t="shared" si="16"/>
        <v>0.010505174291938996</v>
      </c>
      <c r="AF46" s="8">
        <v>0.3280092592592592</v>
      </c>
      <c r="AG46" s="1">
        <f t="shared" si="17"/>
        <v>0.060127314814814814</v>
      </c>
      <c r="AH46" s="1">
        <f t="shared" si="18"/>
        <v>0.01134477638015374</v>
      </c>
      <c r="AI46" s="1">
        <f t="shared" si="19"/>
        <v>0.010513117283950617</v>
      </c>
      <c r="AJ46">
        <v>38</v>
      </c>
      <c r="AK46">
        <v>12</v>
      </c>
    </row>
    <row r="47" spans="1:37" ht="12.75">
      <c r="A47">
        <v>41</v>
      </c>
      <c r="B47">
        <v>87</v>
      </c>
      <c r="C47" s="6" t="s">
        <v>91</v>
      </c>
      <c r="D47" s="6" t="s">
        <v>682</v>
      </c>
      <c r="E47" s="6" t="s">
        <v>33</v>
      </c>
      <c r="F47" s="6" t="s">
        <v>767</v>
      </c>
      <c r="G47" s="6" t="s">
        <v>753</v>
      </c>
      <c r="H47" s="6" t="s">
        <v>19</v>
      </c>
      <c r="I47" s="1">
        <f t="shared" si="20"/>
        <v>0.33035879629629633</v>
      </c>
      <c r="J47" s="7">
        <v>0.048263888888888884</v>
      </c>
      <c r="K47" s="1">
        <f t="shared" si="21"/>
        <v>0.009106394129979035</v>
      </c>
      <c r="L47" s="8">
        <v>0.08050925925925927</v>
      </c>
      <c r="M47" s="1">
        <f t="shared" si="22"/>
        <v>0.03224537037037038</v>
      </c>
      <c r="N47" s="1">
        <f t="shared" si="23"/>
        <v>0.010076678240740744</v>
      </c>
      <c r="O47" s="1">
        <f t="shared" si="24"/>
        <v>0.009471677559912855</v>
      </c>
      <c r="P47" s="8">
        <v>0.13164351851851852</v>
      </c>
      <c r="Q47" s="1">
        <f t="shared" si="25"/>
        <v>0.051134259259259254</v>
      </c>
      <c r="R47" s="1">
        <f t="shared" si="26"/>
        <v>0.009647973445143256</v>
      </c>
      <c r="S47" s="1">
        <f t="shared" si="27"/>
        <v>0.009539385399892646</v>
      </c>
      <c r="T47" s="8">
        <v>0.16695601851851852</v>
      </c>
      <c r="U47" s="1">
        <f t="shared" si="28"/>
        <v>0.0353125</v>
      </c>
      <c r="V47" s="1">
        <f t="shared" si="29"/>
        <v>0.011035156249999999</v>
      </c>
      <c r="W47" s="1">
        <f t="shared" si="30"/>
        <v>0.009820942265795206</v>
      </c>
      <c r="X47" s="7">
        <v>0.22851851851851854</v>
      </c>
      <c r="Y47" s="1">
        <f t="shared" si="11"/>
        <v>0.06156250000000002</v>
      </c>
      <c r="Z47" s="1">
        <f t="shared" si="12"/>
        <v>0.011615566037735853</v>
      </c>
      <c r="AA47" s="1">
        <f t="shared" si="13"/>
        <v>0.010247467198139844</v>
      </c>
      <c r="AB47" s="8">
        <v>0.2675578703703704</v>
      </c>
      <c r="AC47" s="1">
        <f t="shared" si="14"/>
        <v>0.03903935185185184</v>
      </c>
      <c r="AD47" s="1">
        <f t="shared" si="15"/>
        <v>0.0121997974537037</v>
      </c>
      <c r="AE47" s="1">
        <f t="shared" si="16"/>
        <v>0.010492465504720407</v>
      </c>
      <c r="AF47" s="8">
        <v>0.33035879629629633</v>
      </c>
      <c r="AG47" s="1">
        <f t="shared" si="17"/>
        <v>0.06280092592592595</v>
      </c>
      <c r="AH47" s="1">
        <f t="shared" si="18"/>
        <v>0.011849231306778483</v>
      </c>
      <c r="AI47" s="1">
        <f t="shared" si="19"/>
        <v>0.010588422958214626</v>
      </c>
      <c r="AJ47">
        <v>39</v>
      </c>
      <c r="AK47">
        <v>13</v>
      </c>
    </row>
    <row r="48" spans="1:37" ht="12.75">
      <c r="A48">
        <v>42</v>
      </c>
      <c r="B48">
        <v>51</v>
      </c>
      <c r="C48" s="6" t="s">
        <v>695</v>
      </c>
      <c r="D48" s="6" t="s">
        <v>145</v>
      </c>
      <c r="E48" s="6" t="s">
        <v>33</v>
      </c>
      <c r="F48" s="6" t="s">
        <v>15</v>
      </c>
      <c r="G48" s="6" t="s">
        <v>753</v>
      </c>
      <c r="H48" s="6" t="s">
        <v>19</v>
      </c>
      <c r="I48" s="1">
        <f t="shared" si="20"/>
        <v>0.34065972222222224</v>
      </c>
      <c r="J48" s="7">
        <v>0.06319444444444444</v>
      </c>
      <c r="K48" s="1">
        <f t="shared" si="21"/>
        <v>0.011923480083857442</v>
      </c>
      <c r="L48" s="8">
        <v>0.09861111111111111</v>
      </c>
      <c r="M48" s="1">
        <f t="shared" si="22"/>
        <v>0.035416666666666666</v>
      </c>
      <c r="N48" s="1">
        <f t="shared" si="23"/>
        <v>0.011067708333333332</v>
      </c>
      <c r="O48" s="1">
        <f t="shared" si="24"/>
        <v>0.011601307189542484</v>
      </c>
      <c r="P48" s="8">
        <v>0.15775462962962963</v>
      </c>
      <c r="Q48" s="1">
        <f t="shared" si="25"/>
        <v>0.059143518518518526</v>
      </c>
      <c r="R48" s="1">
        <f t="shared" si="26"/>
        <v>0.011159154437456326</v>
      </c>
      <c r="S48" s="1">
        <f t="shared" si="27"/>
        <v>0.0114314949006978</v>
      </c>
      <c r="T48" s="8">
        <v>0.19207175925925926</v>
      </c>
      <c r="U48" s="1">
        <f t="shared" si="28"/>
        <v>0.03431712962962963</v>
      </c>
      <c r="V48" s="1">
        <f t="shared" si="29"/>
        <v>0.010724103009259259</v>
      </c>
      <c r="W48" s="1">
        <f t="shared" si="30"/>
        <v>0.011298338779956427</v>
      </c>
      <c r="X48" s="7">
        <v>0.24899305555555554</v>
      </c>
      <c r="Y48" s="1">
        <f t="shared" si="11"/>
        <v>0.056921296296296275</v>
      </c>
      <c r="Z48" s="1">
        <f t="shared" si="12"/>
        <v>0.01073986722571628</v>
      </c>
      <c r="AA48" s="1">
        <f t="shared" si="13"/>
        <v>0.011165607872446436</v>
      </c>
      <c r="AB48" s="8">
        <v>0.28162037037037035</v>
      </c>
      <c r="AC48" s="1">
        <f t="shared" si="14"/>
        <v>0.03262731481481482</v>
      </c>
      <c r="AD48" s="1">
        <f t="shared" si="15"/>
        <v>0.01019603587962963</v>
      </c>
      <c r="AE48" s="1">
        <f t="shared" si="16"/>
        <v>0.0110439360929557</v>
      </c>
      <c r="AF48" s="8">
        <v>0.34065972222222224</v>
      </c>
      <c r="AG48" s="1">
        <f t="shared" si="17"/>
        <v>0.059039351851851885</v>
      </c>
      <c r="AH48" s="1">
        <f t="shared" si="18"/>
        <v>0.011139500349406016</v>
      </c>
      <c r="AI48" s="1">
        <f t="shared" si="19"/>
        <v>0.010918580840455841</v>
      </c>
      <c r="AJ48">
        <v>40</v>
      </c>
      <c r="AK48">
        <v>14</v>
      </c>
    </row>
    <row r="49" spans="1:40" ht="12.75">
      <c r="A49">
        <v>43</v>
      </c>
      <c r="B49">
        <v>41</v>
      </c>
      <c r="C49" s="6" t="s">
        <v>53</v>
      </c>
      <c r="D49" s="9" t="s">
        <v>121</v>
      </c>
      <c r="E49" s="9" t="s">
        <v>123</v>
      </c>
      <c r="F49" s="9" t="s">
        <v>15</v>
      </c>
      <c r="G49" s="6" t="s">
        <v>753</v>
      </c>
      <c r="H49" s="6" t="s">
        <v>19</v>
      </c>
      <c r="I49" s="1">
        <f t="shared" si="20"/>
        <v>0.34065972222222224</v>
      </c>
      <c r="J49" s="7">
        <v>0.06388888888888888</v>
      </c>
      <c r="K49" s="1">
        <f t="shared" si="21"/>
        <v>0.012054507337526206</v>
      </c>
      <c r="L49" s="7">
        <v>0.1</v>
      </c>
      <c r="M49" s="1">
        <f t="shared" si="22"/>
        <v>0.03611111111111112</v>
      </c>
      <c r="N49" s="1">
        <f t="shared" si="23"/>
        <v>0.011284722222222225</v>
      </c>
      <c r="O49" s="1">
        <f t="shared" si="24"/>
        <v>0.011764705882352941</v>
      </c>
      <c r="P49" s="7">
        <v>0.15819444444444444</v>
      </c>
      <c r="Q49" s="1">
        <f t="shared" si="25"/>
        <v>0.05819444444444444</v>
      </c>
      <c r="R49" s="1">
        <f t="shared" si="26"/>
        <v>0.010980083857442348</v>
      </c>
      <c r="S49" s="1">
        <f t="shared" si="27"/>
        <v>0.011463365539452494</v>
      </c>
      <c r="T49" s="7">
        <v>0.19309027777777776</v>
      </c>
      <c r="U49" s="1">
        <f t="shared" si="28"/>
        <v>0.03489583333333332</v>
      </c>
      <c r="V49" s="1">
        <f t="shared" si="29"/>
        <v>0.010904947916666663</v>
      </c>
      <c r="W49" s="1">
        <f t="shared" si="30"/>
        <v>0.011358251633986927</v>
      </c>
      <c r="X49" s="7">
        <v>0.24899305555555554</v>
      </c>
      <c r="Y49" s="1">
        <f t="shared" si="11"/>
        <v>0.05590277777777777</v>
      </c>
      <c r="Z49" s="1">
        <f t="shared" si="12"/>
        <v>0.01054769392033543</v>
      </c>
      <c r="AA49" s="1">
        <f t="shared" si="13"/>
        <v>0.011165607872446436</v>
      </c>
      <c r="AB49" s="7">
        <v>0.28162037037037035</v>
      </c>
      <c r="AC49" s="1">
        <f t="shared" si="14"/>
        <v>0.03262731481481482</v>
      </c>
      <c r="AD49" s="1">
        <f t="shared" si="15"/>
        <v>0.01019603587962963</v>
      </c>
      <c r="AE49" s="1">
        <f t="shared" si="16"/>
        <v>0.0110439360929557</v>
      </c>
      <c r="AF49" s="7">
        <v>0.34065972222222224</v>
      </c>
      <c r="AG49" s="1">
        <f t="shared" si="17"/>
        <v>0.059039351851851885</v>
      </c>
      <c r="AH49" s="1">
        <f t="shared" si="18"/>
        <v>0.011139500349406016</v>
      </c>
      <c r="AI49" s="1">
        <f t="shared" si="19"/>
        <v>0.010918580840455841</v>
      </c>
      <c r="AJ49">
        <v>41</v>
      </c>
      <c r="AK49">
        <v>15</v>
      </c>
      <c r="AL49" s="12" t="s">
        <v>551</v>
      </c>
      <c r="AM49" s="1">
        <v>0.3092592592592593</v>
      </c>
      <c r="AN49" s="1">
        <f>+AM49+AL49+AF49</f>
        <v>0.9542824074074074</v>
      </c>
    </row>
    <row r="50" spans="1:42" ht="12.75">
      <c r="A50">
        <v>44</v>
      </c>
      <c r="B50">
        <v>96</v>
      </c>
      <c r="C50" s="9" t="s">
        <v>141</v>
      </c>
      <c r="D50" s="14" t="s">
        <v>140</v>
      </c>
      <c r="E50" t="s">
        <v>33</v>
      </c>
      <c r="F50" t="s">
        <v>767</v>
      </c>
      <c r="G50" s="14" t="s">
        <v>752</v>
      </c>
      <c r="H50" t="s">
        <v>23</v>
      </c>
      <c r="I50" s="1">
        <f t="shared" si="20"/>
        <v>0.34123842592592596</v>
      </c>
      <c r="J50" s="7">
        <v>0.05833333333333333</v>
      </c>
      <c r="K50" s="1">
        <f t="shared" si="21"/>
        <v>0.0110062893081761</v>
      </c>
      <c r="L50" s="8">
        <v>0.08872685185185185</v>
      </c>
      <c r="M50" s="1">
        <f t="shared" si="22"/>
        <v>0.03039351851851852</v>
      </c>
      <c r="N50" s="1">
        <f t="shared" si="23"/>
        <v>0.009497974537037037</v>
      </c>
      <c r="O50" s="1">
        <f t="shared" si="24"/>
        <v>0.010438453159041393</v>
      </c>
      <c r="P50" s="8">
        <v>0.14526620370370372</v>
      </c>
      <c r="Q50" s="1">
        <f t="shared" si="25"/>
        <v>0.05653935185185187</v>
      </c>
      <c r="R50" s="1">
        <f t="shared" si="26"/>
        <v>0.010667802236198466</v>
      </c>
      <c r="S50" s="1">
        <f t="shared" si="27"/>
        <v>0.010526536500268385</v>
      </c>
      <c r="T50" s="8">
        <v>0.17730324074074075</v>
      </c>
      <c r="U50" s="1">
        <f t="shared" si="28"/>
        <v>0.03203703703703703</v>
      </c>
      <c r="V50" s="1">
        <f t="shared" si="29"/>
        <v>0.010011574074074072</v>
      </c>
      <c r="W50" s="1">
        <f t="shared" si="30"/>
        <v>0.010429602396514161</v>
      </c>
      <c r="X50" s="7">
        <v>0.2358564814814815</v>
      </c>
      <c r="Y50" s="1">
        <f t="shared" si="11"/>
        <v>0.05855324074074075</v>
      </c>
      <c r="Z50" s="1">
        <f t="shared" si="12"/>
        <v>0.011047781271837878</v>
      </c>
      <c r="AA50" s="1">
        <f t="shared" si="13"/>
        <v>0.01057652383325029</v>
      </c>
      <c r="AB50" s="8">
        <v>0.2722222222222222</v>
      </c>
      <c r="AC50" s="1">
        <f t="shared" si="14"/>
        <v>0.0363657407407407</v>
      </c>
      <c r="AD50" s="1">
        <f t="shared" si="15"/>
        <v>0.011364293981481468</v>
      </c>
      <c r="AE50" s="1">
        <f t="shared" si="16"/>
        <v>0.010675381263616557</v>
      </c>
      <c r="AF50" s="8">
        <v>0.34123842592592596</v>
      </c>
      <c r="AG50" s="1">
        <f t="shared" si="17"/>
        <v>0.06901620370370376</v>
      </c>
      <c r="AH50" s="1">
        <f t="shared" si="18"/>
        <v>0.013021925227113918</v>
      </c>
      <c r="AI50" s="1">
        <f t="shared" si="19"/>
        <v>0.010937129036087371</v>
      </c>
      <c r="AJ50">
        <v>3</v>
      </c>
      <c r="AL50" s="12" t="s">
        <v>523</v>
      </c>
      <c r="AM50" s="1">
        <v>0.34175925925925926</v>
      </c>
      <c r="AN50" s="1">
        <f>+AL50+AM50+AF50</f>
        <v>0.9829745370370371</v>
      </c>
      <c r="AP50" t="s">
        <v>795</v>
      </c>
    </row>
    <row r="51" spans="1:40" ht="12.75">
      <c r="A51">
        <v>45</v>
      </c>
      <c r="B51">
        <v>55</v>
      </c>
      <c r="C51" s="6" t="s">
        <v>53</v>
      </c>
      <c r="D51" s="9" t="s">
        <v>741</v>
      </c>
      <c r="E51" s="9" t="s">
        <v>95</v>
      </c>
      <c r="F51" s="6" t="s">
        <v>767</v>
      </c>
      <c r="G51" s="6" t="s">
        <v>752</v>
      </c>
      <c r="H51" s="6" t="s">
        <v>19</v>
      </c>
      <c r="I51" s="1">
        <f t="shared" si="20"/>
        <v>0.3412847222222222</v>
      </c>
      <c r="J51" s="7">
        <v>0.05833333333333333</v>
      </c>
      <c r="K51" s="1">
        <f t="shared" si="21"/>
        <v>0.0110062893081761</v>
      </c>
      <c r="L51" s="7">
        <v>0.09785879629629629</v>
      </c>
      <c r="M51" s="1">
        <f t="shared" si="22"/>
        <v>0.039525462962962964</v>
      </c>
      <c r="N51" s="1">
        <f t="shared" si="23"/>
        <v>0.012351707175925925</v>
      </c>
      <c r="O51" s="1">
        <f t="shared" si="24"/>
        <v>0.011512799564270152</v>
      </c>
      <c r="P51" s="7">
        <v>0.13194444444444445</v>
      </c>
      <c r="Q51" s="1">
        <f t="shared" si="25"/>
        <v>0.03408564814814816</v>
      </c>
      <c r="R51" s="1">
        <f t="shared" si="26"/>
        <v>0.006431254367575124</v>
      </c>
      <c r="S51" s="1">
        <f t="shared" si="27"/>
        <v>0.009561191626409017</v>
      </c>
      <c r="T51" s="7">
        <v>0.17666666666666667</v>
      </c>
      <c r="U51" s="1">
        <f t="shared" si="28"/>
        <v>0.04472222222222222</v>
      </c>
      <c r="V51" s="1">
        <f t="shared" si="29"/>
        <v>0.013975694444444443</v>
      </c>
      <c r="W51" s="1">
        <f t="shared" si="30"/>
        <v>0.010392156862745097</v>
      </c>
      <c r="X51" s="7">
        <v>0.23546296296296299</v>
      </c>
      <c r="Y51" s="1">
        <f t="shared" si="11"/>
        <v>0.05879629629629632</v>
      </c>
      <c r="Z51" s="1">
        <f t="shared" si="12"/>
        <v>0.011093640810621948</v>
      </c>
      <c r="AA51" s="1">
        <f t="shared" si="13"/>
        <v>0.010558877262913139</v>
      </c>
      <c r="AB51" s="7">
        <v>0.2720601851851852</v>
      </c>
      <c r="AC51" s="1">
        <f t="shared" si="14"/>
        <v>0.036597222222222225</v>
      </c>
      <c r="AD51" s="1">
        <f t="shared" si="15"/>
        <v>0.011436631944444445</v>
      </c>
      <c r="AE51" s="1">
        <f t="shared" si="16"/>
        <v>0.010669026870007264</v>
      </c>
      <c r="AF51" s="7">
        <v>0.3412847222222222</v>
      </c>
      <c r="AG51" s="1">
        <f t="shared" si="17"/>
        <v>0.06922453703703701</v>
      </c>
      <c r="AH51" s="1">
        <f t="shared" si="18"/>
        <v>0.013061233403214531</v>
      </c>
      <c r="AI51" s="1">
        <f t="shared" si="19"/>
        <v>0.010938612891737892</v>
      </c>
      <c r="AJ51">
        <v>42</v>
      </c>
      <c r="AK51">
        <v>9</v>
      </c>
      <c r="AL51" s="1" t="s">
        <v>7</v>
      </c>
      <c r="AM51" s="1" t="s">
        <v>7</v>
      </c>
      <c r="AN51" s="1" t="s">
        <v>7</v>
      </c>
    </row>
    <row r="52" spans="1:40" ht="12.75">
      <c r="A52">
        <v>46</v>
      </c>
      <c r="B52">
        <v>76</v>
      </c>
      <c r="C52" s="9" t="s">
        <v>53</v>
      </c>
      <c r="D52" s="6" t="s">
        <v>132</v>
      </c>
      <c r="E52" s="6" t="s">
        <v>33</v>
      </c>
      <c r="F52" s="6" t="s">
        <v>15</v>
      </c>
      <c r="G52" s="6" t="s">
        <v>752</v>
      </c>
      <c r="H52" s="6" t="s">
        <v>19</v>
      </c>
      <c r="I52" s="1">
        <f t="shared" si="20"/>
        <v>0.3572222222222223</v>
      </c>
      <c r="J52" s="7">
        <v>0.05902777777777778</v>
      </c>
      <c r="K52" s="1">
        <f t="shared" si="21"/>
        <v>0.011137316561844865</v>
      </c>
      <c r="L52" s="8">
        <v>0.09722222222222222</v>
      </c>
      <c r="M52" s="1">
        <f t="shared" si="22"/>
        <v>0.03819444444444444</v>
      </c>
      <c r="N52" s="1">
        <f t="shared" si="23"/>
        <v>0.011935763888888886</v>
      </c>
      <c r="O52" s="1">
        <f t="shared" si="24"/>
        <v>0.011437908496732027</v>
      </c>
      <c r="P52" s="8">
        <v>0.1513773148148148</v>
      </c>
      <c r="Q52" s="1">
        <f t="shared" si="25"/>
        <v>0.05415509259259259</v>
      </c>
      <c r="R52" s="1">
        <f t="shared" si="26"/>
        <v>0.010217941998602376</v>
      </c>
      <c r="S52" s="1">
        <f t="shared" si="27"/>
        <v>0.010969370638754696</v>
      </c>
      <c r="T52" s="8">
        <v>0.1874421296296296</v>
      </c>
      <c r="U52" s="1">
        <f t="shared" si="28"/>
        <v>0.0360648148148148</v>
      </c>
      <c r="V52" s="1">
        <f t="shared" si="29"/>
        <v>0.011270254629629625</v>
      </c>
      <c r="W52" s="1">
        <f t="shared" si="30"/>
        <v>0.01102600762527233</v>
      </c>
      <c r="X52" s="7">
        <v>0.2358564814814815</v>
      </c>
      <c r="Y52" s="1">
        <f t="shared" si="11"/>
        <v>0.04841435185185189</v>
      </c>
      <c r="Z52" s="1">
        <f t="shared" si="12"/>
        <v>0.009134783368273941</v>
      </c>
      <c r="AA52" s="1">
        <f t="shared" si="13"/>
        <v>0.01057652383325029</v>
      </c>
      <c r="AB52" s="8">
        <v>0.28925925925925927</v>
      </c>
      <c r="AC52" s="1">
        <f t="shared" si="14"/>
        <v>0.05340277777777777</v>
      </c>
      <c r="AD52" s="1">
        <f t="shared" si="15"/>
        <v>0.016688368055555552</v>
      </c>
      <c r="AE52" s="1">
        <f t="shared" si="16"/>
        <v>0.011343500363108206</v>
      </c>
      <c r="AF52" s="8">
        <v>0.3572222222222223</v>
      </c>
      <c r="AG52" s="1">
        <f t="shared" si="17"/>
        <v>0.067962962962963</v>
      </c>
      <c r="AH52" s="1">
        <f t="shared" si="18"/>
        <v>0.012823200559049624</v>
      </c>
      <c r="AI52" s="1">
        <f t="shared" si="19"/>
        <v>0.011449430199430202</v>
      </c>
      <c r="AJ52">
        <v>43</v>
      </c>
      <c r="AK52">
        <v>10</v>
      </c>
      <c r="AL52" s="12" t="s">
        <v>500</v>
      </c>
      <c r="AM52" s="1">
        <v>0.3332175925925926</v>
      </c>
      <c r="AN52" s="1">
        <f>+AL52+AM52+AF52</f>
        <v>0.988587962962963</v>
      </c>
    </row>
    <row r="53" spans="1:37" ht="12.75">
      <c r="A53">
        <v>47</v>
      </c>
      <c r="B53">
        <v>82</v>
      </c>
      <c r="C53" s="6" t="s">
        <v>91</v>
      </c>
      <c r="D53" s="19" t="s">
        <v>766</v>
      </c>
      <c r="E53" s="6" t="s">
        <v>37</v>
      </c>
      <c r="F53" s="6" t="s">
        <v>15</v>
      </c>
      <c r="G53" s="6" t="s">
        <v>752</v>
      </c>
      <c r="H53" s="6" t="s">
        <v>19</v>
      </c>
      <c r="I53" s="1">
        <f t="shared" si="20"/>
        <v>0.39875</v>
      </c>
      <c r="J53" s="7">
        <v>0.05815972222222222</v>
      </c>
      <c r="K53" s="1">
        <f t="shared" si="21"/>
        <v>0.010973532494758909</v>
      </c>
      <c r="L53" s="8">
        <v>0.09791666666666667</v>
      </c>
      <c r="M53" s="1">
        <f t="shared" si="22"/>
        <v>0.03975694444444445</v>
      </c>
      <c r="N53" s="1">
        <f t="shared" si="23"/>
        <v>0.01242404513888889</v>
      </c>
      <c r="O53" s="1">
        <f t="shared" si="24"/>
        <v>0.011519607843137256</v>
      </c>
      <c r="P53" s="8">
        <v>0.1599537037037037</v>
      </c>
      <c r="Q53" s="1">
        <f t="shared" si="25"/>
        <v>0.06203703703703704</v>
      </c>
      <c r="R53" s="1">
        <f t="shared" si="26"/>
        <v>0.011705101327742839</v>
      </c>
      <c r="S53" s="1">
        <f t="shared" si="27"/>
        <v>0.011590848094471282</v>
      </c>
      <c r="T53" s="8">
        <v>0.2005787037037037</v>
      </c>
      <c r="U53" s="1">
        <f t="shared" si="28"/>
        <v>0.040624999999999994</v>
      </c>
      <c r="V53" s="1">
        <f t="shared" si="29"/>
        <v>0.012695312499999998</v>
      </c>
      <c r="W53" s="1">
        <f t="shared" si="30"/>
        <v>0.011798747276688453</v>
      </c>
      <c r="X53" s="7">
        <v>0.27556712962962965</v>
      </c>
      <c r="Y53" s="1">
        <f t="shared" si="11"/>
        <v>0.07498842592592594</v>
      </c>
      <c r="Z53" s="1">
        <f t="shared" si="12"/>
        <v>0.014148759608665273</v>
      </c>
      <c r="AA53" s="1">
        <f t="shared" si="13"/>
        <v>0.012357270386978907</v>
      </c>
      <c r="AB53" s="8">
        <v>0.31875</v>
      </c>
      <c r="AC53" s="1">
        <f t="shared" si="14"/>
        <v>0.04318287037037033</v>
      </c>
      <c r="AD53" s="1">
        <f t="shared" si="15"/>
        <v>0.013494646990740728</v>
      </c>
      <c r="AE53" s="1">
        <f t="shared" si="16"/>
        <v>0.012499999999999999</v>
      </c>
      <c r="AF53" s="8">
        <v>0.39875</v>
      </c>
      <c r="AG53" s="1">
        <f t="shared" si="17"/>
        <v>0.08000000000000002</v>
      </c>
      <c r="AH53" s="1">
        <f t="shared" si="18"/>
        <v>0.015094339622641513</v>
      </c>
      <c r="AI53" s="1">
        <f t="shared" si="19"/>
        <v>0.012780448717948718</v>
      </c>
      <c r="AJ53">
        <v>44</v>
      </c>
      <c r="AK53">
        <v>11</v>
      </c>
    </row>
    <row r="54" spans="1:37" ht="12.75">
      <c r="A54">
        <v>48</v>
      </c>
      <c r="B54">
        <v>78</v>
      </c>
      <c r="C54" s="9" t="s">
        <v>39</v>
      </c>
      <c r="D54" s="19" t="s">
        <v>763</v>
      </c>
      <c r="E54" s="6" t="s">
        <v>33</v>
      </c>
      <c r="F54" s="6" t="s">
        <v>15</v>
      </c>
      <c r="G54" s="19" t="s">
        <v>753</v>
      </c>
      <c r="H54" s="6" t="s">
        <v>23</v>
      </c>
      <c r="I54" s="1">
        <f t="shared" si="20"/>
        <v>0.39875</v>
      </c>
      <c r="J54" s="7">
        <v>0.05815972222222222</v>
      </c>
      <c r="K54" s="1">
        <f t="shared" si="21"/>
        <v>0.010973532494758909</v>
      </c>
      <c r="L54" s="8">
        <v>0.09791666666666667</v>
      </c>
      <c r="M54" s="1">
        <f t="shared" si="22"/>
        <v>0.03975694444444445</v>
      </c>
      <c r="N54" s="1">
        <f t="shared" si="23"/>
        <v>0.01242404513888889</v>
      </c>
      <c r="O54" s="1">
        <f t="shared" si="24"/>
        <v>0.011519607843137256</v>
      </c>
      <c r="P54" s="8">
        <v>0.1599537037037037</v>
      </c>
      <c r="Q54" s="1">
        <f t="shared" si="25"/>
        <v>0.06203703703703704</v>
      </c>
      <c r="R54" s="1">
        <f t="shared" si="26"/>
        <v>0.011705101327742839</v>
      </c>
      <c r="S54" s="1">
        <f t="shared" si="27"/>
        <v>0.011590848094471282</v>
      </c>
      <c r="T54" s="8">
        <v>0.2014236111111111</v>
      </c>
      <c r="U54" s="1">
        <f t="shared" si="28"/>
        <v>0.041469907407407386</v>
      </c>
      <c r="V54" s="1">
        <f t="shared" si="29"/>
        <v>0.012959346064814808</v>
      </c>
      <c r="W54" s="1">
        <f t="shared" si="30"/>
        <v>0.0118484477124183</v>
      </c>
      <c r="X54" s="7">
        <v>0.27556712962962965</v>
      </c>
      <c r="Y54" s="1">
        <f t="shared" si="11"/>
        <v>0.07414351851851855</v>
      </c>
      <c r="Z54" s="1">
        <f t="shared" si="12"/>
        <v>0.013989343116701615</v>
      </c>
      <c r="AA54" s="1">
        <f t="shared" si="13"/>
        <v>0.012357270386978907</v>
      </c>
      <c r="AB54" s="8">
        <v>0.31875</v>
      </c>
      <c r="AC54" s="1">
        <f t="shared" si="14"/>
        <v>0.04318287037037033</v>
      </c>
      <c r="AD54" s="1">
        <f t="shared" si="15"/>
        <v>0.013494646990740728</v>
      </c>
      <c r="AE54" s="1">
        <f t="shared" si="16"/>
        <v>0.012499999999999999</v>
      </c>
      <c r="AF54" s="8">
        <v>0.39875</v>
      </c>
      <c r="AG54" s="1">
        <f t="shared" si="17"/>
        <v>0.08000000000000002</v>
      </c>
      <c r="AH54" s="1">
        <f t="shared" si="18"/>
        <v>0.015094339622641513</v>
      </c>
      <c r="AI54" s="1">
        <f t="shared" si="19"/>
        <v>0.012780448717948718</v>
      </c>
      <c r="AJ54">
        <v>4</v>
      </c>
      <c r="AK54">
        <v>1</v>
      </c>
    </row>
    <row r="55" spans="2:35" ht="12.75">
      <c r="B55">
        <v>74</v>
      </c>
      <c r="C55" s="6" t="s">
        <v>125</v>
      </c>
      <c r="D55" s="6" t="s">
        <v>649</v>
      </c>
      <c r="E55" s="6" t="s">
        <v>33</v>
      </c>
      <c r="F55" s="6" t="s">
        <v>767</v>
      </c>
      <c r="G55" s="6" t="s">
        <v>751</v>
      </c>
      <c r="H55" s="6" t="s">
        <v>19</v>
      </c>
      <c r="I55" s="1" t="str">
        <f t="shared" si="20"/>
        <v>DNF</v>
      </c>
      <c r="J55" s="7">
        <v>0.04097222222222222</v>
      </c>
      <c r="K55" s="1">
        <f t="shared" si="21"/>
        <v>0.007730607966457023</v>
      </c>
      <c r="L55" s="7">
        <v>0.06620370370370371</v>
      </c>
      <c r="M55" s="1">
        <f t="shared" si="22"/>
        <v>0.025231481481481487</v>
      </c>
      <c r="N55" s="1">
        <f t="shared" si="23"/>
        <v>0.007884837962962963</v>
      </c>
      <c r="O55" s="1">
        <f t="shared" si="24"/>
        <v>0.007788671023965142</v>
      </c>
      <c r="P55" s="7">
        <v>0.11144675925925925</v>
      </c>
      <c r="Q55" s="1">
        <f t="shared" si="25"/>
        <v>0.045243055555555536</v>
      </c>
      <c r="R55" s="1">
        <f t="shared" si="26"/>
        <v>0.008536425576519914</v>
      </c>
      <c r="S55" s="1">
        <f t="shared" si="27"/>
        <v>0.008075852120236177</v>
      </c>
      <c r="T55" s="7">
        <v>0.18806712962962965</v>
      </c>
      <c r="U55" s="1">
        <f t="shared" si="28"/>
        <v>0.07662037037037041</v>
      </c>
      <c r="V55" s="1">
        <f t="shared" si="29"/>
        <v>0.02394386574074075</v>
      </c>
      <c r="W55" s="1">
        <f t="shared" si="30"/>
        <v>0.011062772331154686</v>
      </c>
      <c r="X55" s="7" t="s">
        <v>617</v>
      </c>
      <c r="Y55" s="1" t="s">
        <v>7</v>
      </c>
      <c r="Z55" s="1" t="s">
        <v>7</v>
      </c>
      <c r="AA55" s="1" t="s">
        <v>7</v>
      </c>
      <c r="AB55" s="7" t="s">
        <v>617</v>
      </c>
      <c r="AC55" s="1" t="s">
        <v>7</v>
      </c>
      <c r="AD55" s="1" t="s">
        <v>7</v>
      </c>
      <c r="AE55" s="1" t="s">
        <v>7</v>
      </c>
      <c r="AF55" s="7" t="s">
        <v>617</v>
      </c>
      <c r="AG55" s="1" t="s">
        <v>7</v>
      </c>
      <c r="AH55" s="1" t="s">
        <v>7</v>
      </c>
      <c r="AI55" s="1" t="s">
        <v>7</v>
      </c>
    </row>
    <row r="56" spans="2:35" ht="12.75">
      <c r="B56">
        <v>84</v>
      </c>
      <c r="C56" s="6" t="s">
        <v>60</v>
      </c>
      <c r="D56" s="6" t="s">
        <v>768</v>
      </c>
      <c r="E56" s="6" t="s">
        <v>45</v>
      </c>
      <c r="F56" s="6" t="s">
        <v>767</v>
      </c>
      <c r="G56" s="6" t="s">
        <v>753</v>
      </c>
      <c r="H56" s="6" t="s">
        <v>19</v>
      </c>
      <c r="I56" s="1" t="str">
        <f t="shared" si="20"/>
        <v>DNF</v>
      </c>
      <c r="J56" s="7">
        <v>0.05034722222222222</v>
      </c>
      <c r="K56" s="1">
        <f t="shared" si="21"/>
        <v>0.009499475890985324</v>
      </c>
      <c r="L56" s="8">
        <v>0.08072916666666667</v>
      </c>
      <c r="M56" s="1">
        <f t="shared" si="22"/>
        <v>0.030381944444444454</v>
      </c>
      <c r="N56" s="1">
        <f t="shared" si="23"/>
        <v>0.009494357638888892</v>
      </c>
      <c r="O56" s="1">
        <f t="shared" si="24"/>
        <v>0.009497549019607844</v>
      </c>
      <c r="P56" s="8">
        <v>0.1423611111111111</v>
      </c>
      <c r="Q56" s="1">
        <f t="shared" si="25"/>
        <v>0.061631944444444434</v>
      </c>
      <c r="R56" s="1">
        <f t="shared" si="26"/>
        <v>0.011628668763102723</v>
      </c>
      <c r="S56" s="1">
        <f t="shared" si="27"/>
        <v>0.010316022544283413</v>
      </c>
      <c r="T56" s="8" t="s">
        <v>617</v>
      </c>
      <c r="U56" s="1" t="s">
        <v>7</v>
      </c>
      <c r="V56" s="1" t="s">
        <v>7</v>
      </c>
      <c r="W56" s="1" t="s">
        <v>7</v>
      </c>
      <c r="X56" s="7" t="s">
        <v>617</v>
      </c>
      <c r="Y56" s="1" t="s">
        <v>7</v>
      </c>
      <c r="Z56" s="1" t="s">
        <v>7</v>
      </c>
      <c r="AA56" s="1" t="s">
        <v>7</v>
      </c>
      <c r="AB56" s="8" t="s">
        <v>617</v>
      </c>
      <c r="AC56" s="1" t="s">
        <v>7</v>
      </c>
      <c r="AD56" s="1" t="s">
        <v>7</v>
      </c>
      <c r="AE56" s="1" t="s">
        <v>7</v>
      </c>
      <c r="AF56" s="8" t="s">
        <v>617</v>
      </c>
      <c r="AG56" s="1" t="s">
        <v>7</v>
      </c>
      <c r="AH56" s="1" t="s">
        <v>7</v>
      </c>
      <c r="AI56" s="1" t="s">
        <v>7</v>
      </c>
    </row>
    <row r="57" spans="2:35" ht="12.75">
      <c r="B57">
        <v>47</v>
      </c>
      <c r="C57" s="6" t="s">
        <v>77</v>
      </c>
      <c r="D57" s="9" t="s">
        <v>736</v>
      </c>
      <c r="E57" t="s">
        <v>33</v>
      </c>
      <c r="F57" t="s">
        <v>767</v>
      </c>
      <c r="G57" t="s">
        <v>752</v>
      </c>
      <c r="H57" s="6" t="s">
        <v>19</v>
      </c>
      <c r="I57" s="1" t="str">
        <f t="shared" si="20"/>
        <v>DNF</v>
      </c>
      <c r="J57" s="7">
        <v>0.05243055555555556</v>
      </c>
      <c r="K57" s="1">
        <f t="shared" si="21"/>
        <v>0.009892557651991615</v>
      </c>
      <c r="L57" s="7">
        <v>0.0880787037037037</v>
      </c>
      <c r="M57" s="1">
        <f t="shared" si="22"/>
        <v>0.035648148148148144</v>
      </c>
      <c r="N57" s="1">
        <f t="shared" si="23"/>
        <v>0.011140046296296294</v>
      </c>
      <c r="O57" s="1">
        <f t="shared" si="24"/>
        <v>0.010362200435729847</v>
      </c>
      <c r="P57" s="7">
        <v>0.15002314814814813</v>
      </c>
      <c r="Q57" s="1">
        <f t="shared" si="25"/>
        <v>0.06194444444444443</v>
      </c>
      <c r="R57" s="1">
        <f t="shared" si="26"/>
        <v>0.011687631027253665</v>
      </c>
      <c r="S57" s="1">
        <f t="shared" si="27"/>
        <v>0.010871242619431024</v>
      </c>
      <c r="T57" s="7" t="s">
        <v>617</v>
      </c>
      <c r="U57" s="1" t="s">
        <v>7</v>
      </c>
      <c r="V57" s="1" t="s">
        <v>7</v>
      </c>
      <c r="W57" s="1" t="s">
        <v>7</v>
      </c>
      <c r="X57" s="7" t="s">
        <v>617</v>
      </c>
      <c r="Y57" s="1" t="s">
        <v>7</v>
      </c>
      <c r="Z57" s="1" t="s">
        <v>7</v>
      </c>
      <c r="AA57" s="1" t="s">
        <v>7</v>
      </c>
      <c r="AB57" s="7" t="s">
        <v>617</v>
      </c>
      <c r="AC57" s="1" t="s">
        <v>7</v>
      </c>
      <c r="AD57" s="1" t="s">
        <v>7</v>
      </c>
      <c r="AE57" s="1" t="s">
        <v>7</v>
      </c>
      <c r="AF57" s="7" t="s">
        <v>617</v>
      </c>
      <c r="AG57" s="1" t="s">
        <v>7</v>
      </c>
      <c r="AH57" s="1" t="s">
        <v>7</v>
      </c>
      <c r="AI57" s="1" t="s">
        <v>7</v>
      </c>
    </row>
    <row r="58" spans="2:35" ht="12.75">
      <c r="B58">
        <v>56</v>
      </c>
      <c r="C58" s="6" t="s">
        <v>731</v>
      </c>
      <c r="D58" s="9" t="s">
        <v>742</v>
      </c>
      <c r="E58" t="s">
        <v>33</v>
      </c>
      <c r="F58" t="s">
        <v>767</v>
      </c>
      <c r="G58" s="6" t="s">
        <v>753</v>
      </c>
      <c r="H58" s="6" t="s">
        <v>23</v>
      </c>
      <c r="I58" s="1" t="str">
        <f t="shared" si="20"/>
        <v>DNF</v>
      </c>
      <c r="J58" s="7">
        <v>0.05833333333333333</v>
      </c>
      <c r="K58" s="1">
        <f t="shared" si="21"/>
        <v>0.0110062893081761</v>
      </c>
      <c r="L58" s="7">
        <v>0.10103009259259259</v>
      </c>
      <c r="M58" s="1">
        <f t="shared" si="22"/>
        <v>0.04269675925925926</v>
      </c>
      <c r="N58" s="1">
        <f t="shared" si="23"/>
        <v>0.013342737268518519</v>
      </c>
      <c r="O58" s="1">
        <f t="shared" si="24"/>
        <v>0.011885893246187364</v>
      </c>
      <c r="P58" s="7" t="s">
        <v>617</v>
      </c>
      <c r="Q58" s="1" t="s">
        <v>7</v>
      </c>
      <c r="R58" s="1" t="s">
        <v>7</v>
      </c>
      <c r="S58" s="1" t="s">
        <v>7</v>
      </c>
      <c r="T58" s="7" t="s">
        <v>617</v>
      </c>
      <c r="U58" s="1" t="s">
        <v>7</v>
      </c>
      <c r="V58" s="1" t="s">
        <v>7</v>
      </c>
      <c r="W58" s="1" t="s">
        <v>7</v>
      </c>
      <c r="X58" s="7" t="s">
        <v>617</v>
      </c>
      <c r="Y58" s="1" t="s">
        <v>7</v>
      </c>
      <c r="Z58" s="1" t="s">
        <v>7</v>
      </c>
      <c r="AA58" s="1" t="s">
        <v>7</v>
      </c>
      <c r="AB58" s="7" t="s">
        <v>617</v>
      </c>
      <c r="AC58" s="1" t="s">
        <v>7</v>
      </c>
      <c r="AD58" s="1" t="s">
        <v>7</v>
      </c>
      <c r="AE58" s="1" t="s">
        <v>7</v>
      </c>
      <c r="AF58" s="7" t="s">
        <v>617</v>
      </c>
      <c r="AG58" s="1" t="s">
        <v>7</v>
      </c>
      <c r="AH58" s="1" t="s">
        <v>7</v>
      </c>
      <c r="AI58" s="1" t="s">
        <v>7</v>
      </c>
    </row>
    <row r="59" spans="2:35" ht="12.75">
      <c r="B59">
        <v>97</v>
      </c>
      <c r="C59" s="9" t="s">
        <v>765</v>
      </c>
      <c r="D59" s="6" t="s">
        <v>764</v>
      </c>
      <c r="E59" s="6" t="s">
        <v>33</v>
      </c>
      <c r="F59" s="6" t="s">
        <v>15</v>
      </c>
      <c r="G59" s="6" t="s">
        <v>752</v>
      </c>
      <c r="H59" s="6" t="s">
        <v>23</v>
      </c>
      <c r="I59" s="1" t="str">
        <f t="shared" si="20"/>
        <v>DNF</v>
      </c>
      <c r="J59" s="7">
        <v>0.08368055555555555</v>
      </c>
      <c r="K59" s="1">
        <f t="shared" si="21"/>
        <v>0.015788784067085955</v>
      </c>
      <c r="L59" s="8">
        <v>0.12567129629629628</v>
      </c>
      <c r="M59" s="1">
        <f t="shared" si="22"/>
        <v>0.04199074074074073</v>
      </c>
      <c r="N59" s="1">
        <f t="shared" si="23"/>
        <v>0.013122106481481478</v>
      </c>
      <c r="O59" s="1">
        <f t="shared" si="24"/>
        <v>0.014784858387799563</v>
      </c>
      <c r="P59" s="8">
        <v>0.1894675925925926</v>
      </c>
      <c r="Q59" s="1">
        <f>+P59-L59</f>
        <v>0.06379629629629632</v>
      </c>
      <c r="R59" s="1">
        <f>+Q59/5.3</f>
        <v>0.012037037037037042</v>
      </c>
      <c r="S59" s="1">
        <f>+P59/13.8</f>
        <v>0.013729535695115406</v>
      </c>
      <c r="T59" s="8" t="s">
        <v>617</v>
      </c>
      <c r="U59" s="1" t="s">
        <v>7</v>
      </c>
      <c r="V59" s="1" t="s">
        <v>7</v>
      </c>
      <c r="W59" s="1" t="s">
        <v>7</v>
      </c>
      <c r="X59" s="7" t="s">
        <v>617</v>
      </c>
      <c r="Y59" s="1" t="s">
        <v>7</v>
      </c>
      <c r="Z59" s="1" t="s">
        <v>7</v>
      </c>
      <c r="AA59" s="1" t="s">
        <v>790</v>
      </c>
      <c r="AB59" s="8" t="s">
        <v>617</v>
      </c>
      <c r="AC59" s="1" t="s">
        <v>7</v>
      </c>
      <c r="AD59" s="1" t="s">
        <v>7</v>
      </c>
      <c r="AE59" s="1" t="s">
        <v>7</v>
      </c>
      <c r="AF59" s="8" t="s">
        <v>617</v>
      </c>
      <c r="AG59" s="1" t="s">
        <v>7</v>
      </c>
      <c r="AH59" s="1" t="s">
        <v>7</v>
      </c>
      <c r="AI59" s="1" t="s">
        <v>7</v>
      </c>
    </row>
    <row r="60" spans="2:38" ht="12.75">
      <c r="B60">
        <v>81</v>
      </c>
      <c r="C60" s="9" t="s">
        <v>146</v>
      </c>
      <c r="D60" s="9" t="s">
        <v>145</v>
      </c>
      <c r="E60" t="s">
        <v>33</v>
      </c>
      <c r="F60" t="s">
        <v>15</v>
      </c>
      <c r="G60" s="6" t="s">
        <v>753</v>
      </c>
      <c r="H60" s="6" t="s">
        <v>19</v>
      </c>
      <c r="I60" s="1" t="str">
        <f t="shared" si="20"/>
        <v>DNF</v>
      </c>
      <c r="J60" s="7">
        <v>0.06388888888888888</v>
      </c>
      <c r="K60" s="1">
        <f t="shared" si="21"/>
        <v>0.012054507337526206</v>
      </c>
      <c r="L60" s="7">
        <v>0.1</v>
      </c>
      <c r="M60" s="1">
        <f t="shared" si="22"/>
        <v>0.03611111111111112</v>
      </c>
      <c r="N60" s="1">
        <f t="shared" si="23"/>
        <v>0.011284722222222225</v>
      </c>
      <c r="O60" s="1">
        <f t="shared" si="24"/>
        <v>0.011764705882352941</v>
      </c>
      <c r="P60" s="7">
        <v>0.158125</v>
      </c>
      <c r="Q60" s="1">
        <f>+P60-L60</f>
        <v>0.05812499999999998</v>
      </c>
      <c r="R60" s="1">
        <f>+Q60/5.3</f>
        <v>0.01096698113207547</v>
      </c>
      <c r="S60" s="1">
        <f>+P60/13.8</f>
        <v>0.011458333333333333</v>
      </c>
      <c r="T60" s="7">
        <v>0.19207175925925926</v>
      </c>
      <c r="U60" s="1">
        <f>+T60-P60</f>
        <v>0.033946759259259274</v>
      </c>
      <c r="V60" s="1">
        <f>+U60/3.2</f>
        <v>0.010608362268518523</v>
      </c>
      <c r="W60" s="1">
        <f>+T60/17</f>
        <v>0.011298338779956427</v>
      </c>
      <c r="X60" s="7" t="s">
        <v>617</v>
      </c>
      <c r="Y60" s="1" t="s">
        <v>7</v>
      </c>
      <c r="Z60" s="1" t="s">
        <v>7</v>
      </c>
      <c r="AA60" s="1" t="s">
        <v>7</v>
      </c>
      <c r="AB60" s="7" t="s">
        <v>617</v>
      </c>
      <c r="AC60" s="1" t="s">
        <v>7</v>
      </c>
      <c r="AD60" s="1" t="s">
        <v>7</v>
      </c>
      <c r="AE60" s="1" t="s">
        <v>7</v>
      </c>
      <c r="AF60" s="7" t="s">
        <v>617</v>
      </c>
      <c r="AG60" s="1" t="s">
        <v>7</v>
      </c>
      <c r="AH60" s="1" t="s">
        <v>7</v>
      </c>
      <c r="AI60" s="1" t="s">
        <v>7</v>
      </c>
      <c r="AL60" s="18"/>
    </row>
    <row r="61" spans="2:35" ht="12.75">
      <c r="B61">
        <v>0</v>
      </c>
      <c r="C61" s="9" t="s">
        <v>730</v>
      </c>
      <c r="D61" t="s">
        <v>778</v>
      </c>
      <c r="E61" t="s">
        <v>33</v>
      </c>
      <c r="F61" t="s">
        <v>767</v>
      </c>
      <c r="G61" t="s">
        <v>751</v>
      </c>
      <c r="H61" t="s">
        <v>19</v>
      </c>
      <c r="I61" s="1" t="str">
        <f t="shared" si="20"/>
        <v>DNF</v>
      </c>
      <c r="J61" s="7">
        <v>0.04097222222222222</v>
      </c>
      <c r="K61" s="1">
        <f t="shared" si="21"/>
        <v>0.007730607966457023</v>
      </c>
      <c r="L61" s="8">
        <v>0.06347222222222222</v>
      </c>
      <c r="M61" s="1">
        <f t="shared" si="22"/>
        <v>0.0225</v>
      </c>
      <c r="N61" s="1">
        <f t="shared" si="23"/>
        <v>0.007031249999999999</v>
      </c>
      <c r="O61" s="1">
        <f t="shared" si="24"/>
        <v>0.007467320261437908</v>
      </c>
      <c r="P61" s="8">
        <v>0.10364583333333333</v>
      </c>
      <c r="Q61" s="1">
        <f>+P61-L61</f>
        <v>0.040173611111111104</v>
      </c>
      <c r="R61" s="1">
        <f>+Q61/5.3</f>
        <v>0.007579926624737944</v>
      </c>
      <c r="S61" s="1">
        <f>+P61/13.8</f>
        <v>0.00751056763285024</v>
      </c>
      <c r="T61" s="8" t="s">
        <v>617</v>
      </c>
      <c r="U61" s="1" t="s">
        <v>7</v>
      </c>
      <c r="V61" s="1" t="s">
        <v>7</v>
      </c>
      <c r="W61" s="1" t="s">
        <v>7</v>
      </c>
      <c r="X61" s="7" t="s">
        <v>617</v>
      </c>
      <c r="Y61" s="1" t="s">
        <v>7</v>
      </c>
      <c r="Z61" s="1" t="s">
        <v>7</v>
      </c>
      <c r="AA61" s="1" t="s">
        <v>7</v>
      </c>
      <c r="AB61" s="8" t="s">
        <v>617</v>
      </c>
      <c r="AC61" s="1" t="s">
        <v>7</v>
      </c>
      <c r="AD61" s="1" t="s">
        <v>7</v>
      </c>
      <c r="AE61" s="1" t="s">
        <v>7</v>
      </c>
      <c r="AF61" s="8" t="s">
        <v>617</v>
      </c>
      <c r="AG61" s="1" t="s">
        <v>7</v>
      </c>
      <c r="AH61" s="1" t="s">
        <v>7</v>
      </c>
      <c r="AI61" s="1" t="s">
        <v>7</v>
      </c>
    </row>
    <row r="62" spans="2:35" ht="12.75">
      <c r="B62">
        <v>69</v>
      </c>
      <c r="C62" s="9" t="s">
        <v>152</v>
      </c>
      <c r="D62" s="9" t="s">
        <v>151</v>
      </c>
      <c r="E62" s="9" t="s">
        <v>45</v>
      </c>
      <c r="F62" s="9" t="s">
        <v>15</v>
      </c>
      <c r="G62" s="6" t="s">
        <v>752</v>
      </c>
      <c r="H62" s="6" t="s">
        <v>23</v>
      </c>
      <c r="I62" s="1" t="str">
        <f t="shared" si="20"/>
        <v>DNF</v>
      </c>
      <c r="J62" s="7">
        <v>0.08541666666666665</v>
      </c>
      <c r="K62" s="1">
        <f t="shared" si="21"/>
        <v>0.01611635220125786</v>
      </c>
      <c r="L62" s="7">
        <v>0.13472222222222222</v>
      </c>
      <c r="M62" s="1">
        <f t="shared" si="22"/>
        <v>0.04930555555555556</v>
      </c>
      <c r="N62" s="1">
        <f t="shared" si="23"/>
        <v>0.015407986111111112</v>
      </c>
      <c r="O62" s="1">
        <f t="shared" si="24"/>
        <v>0.01584967320261438</v>
      </c>
      <c r="P62" s="7">
        <v>0.2245949074074074</v>
      </c>
      <c r="Q62" s="1">
        <f>+P62-L62</f>
        <v>0.08987268518518518</v>
      </c>
      <c r="R62" s="1">
        <f>+Q62/5.3</f>
        <v>0.01695711041229909</v>
      </c>
      <c r="S62" s="1">
        <f>+P62/13.8</f>
        <v>0.01627499329039184</v>
      </c>
      <c r="T62" s="7">
        <v>0.2767824074074074</v>
      </c>
      <c r="U62" s="1">
        <f>+T62-P62</f>
        <v>0.0521875</v>
      </c>
      <c r="V62" s="1">
        <f>+U62/3.2</f>
        <v>0.01630859375</v>
      </c>
      <c r="W62" s="1">
        <f>+T62/17</f>
        <v>0.01628131808278867</v>
      </c>
      <c r="X62" s="7" t="s">
        <v>617</v>
      </c>
      <c r="Y62" s="1" t="s">
        <v>7</v>
      </c>
      <c r="Z62" s="1" t="s">
        <v>7</v>
      </c>
      <c r="AA62" s="1" t="s">
        <v>7</v>
      </c>
      <c r="AB62" s="7" t="s">
        <v>617</v>
      </c>
      <c r="AC62" s="1" t="s">
        <v>7</v>
      </c>
      <c r="AD62" s="1" t="s">
        <v>7</v>
      </c>
      <c r="AE62" s="1" t="s">
        <v>7</v>
      </c>
      <c r="AF62" s="7" t="s">
        <v>617</v>
      </c>
      <c r="AG62" s="1" t="s">
        <v>7</v>
      </c>
      <c r="AH62" s="1" t="s">
        <v>7</v>
      </c>
      <c r="AI62" s="1" t="s">
        <v>7</v>
      </c>
    </row>
    <row r="63" spans="2:38" ht="12.75">
      <c r="B63" t="s">
        <v>635</v>
      </c>
      <c r="C63" s="9" t="s">
        <v>683</v>
      </c>
      <c r="D63" s="9" t="s">
        <v>684</v>
      </c>
      <c r="E63" s="9" t="s">
        <v>45</v>
      </c>
      <c r="G63" s="6" t="s">
        <v>752</v>
      </c>
      <c r="H63" s="6" t="s">
        <v>23</v>
      </c>
      <c r="I63" s="1" t="s">
        <v>635</v>
      </c>
      <c r="J63" s="7"/>
      <c r="K63" s="1"/>
      <c r="L63" s="7"/>
      <c r="M63" s="1"/>
      <c r="N63" s="1"/>
      <c r="O63" s="1"/>
      <c r="P63" s="7"/>
      <c r="Q63" s="1"/>
      <c r="R63" s="1"/>
      <c r="S63" s="1"/>
      <c r="T63" s="7"/>
      <c r="U63" s="1"/>
      <c r="V63" s="1"/>
      <c r="W63" s="1"/>
      <c r="X63" s="7"/>
      <c r="Y63" s="1"/>
      <c r="Z63" s="1"/>
      <c r="AA63" s="1"/>
      <c r="AB63" s="7"/>
      <c r="AC63" s="1"/>
      <c r="AD63" s="1"/>
      <c r="AE63" s="1"/>
      <c r="AF63" s="7"/>
      <c r="AG63" s="1"/>
      <c r="AH63" s="1"/>
      <c r="AI63" s="1"/>
      <c r="AL63" s="17"/>
    </row>
    <row r="64" spans="2:35" ht="12.75">
      <c r="B64" t="s">
        <v>635</v>
      </c>
      <c r="C64" s="9" t="s">
        <v>53</v>
      </c>
      <c r="D64" s="9" t="s">
        <v>743</v>
      </c>
      <c r="E64" t="s">
        <v>33</v>
      </c>
      <c r="G64" s="6" t="s">
        <v>751</v>
      </c>
      <c r="H64" s="6" t="s">
        <v>19</v>
      </c>
      <c r="I64" s="1" t="s">
        <v>635</v>
      </c>
      <c r="J64" s="7"/>
      <c r="K64" s="1"/>
      <c r="L64" s="7"/>
      <c r="M64" s="1"/>
      <c r="N64" s="1"/>
      <c r="O64" s="1"/>
      <c r="P64" s="7"/>
      <c r="Q64" s="1"/>
      <c r="R64" s="1"/>
      <c r="S64" s="1"/>
      <c r="T64" s="7"/>
      <c r="U64" s="1"/>
      <c r="V64" s="1"/>
      <c r="W64" s="1"/>
      <c r="X64" s="7"/>
      <c r="Y64" s="1"/>
      <c r="Z64" s="1"/>
      <c r="AA64" s="1"/>
      <c r="AB64" s="7"/>
      <c r="AC64" s="1"/>
      <c r="AD64" s="1"/>
      <c r="AE64" s="1"/>
      <c r="AF64" s="7"/>
      <c r="AG64" s="1"/>
      <c r="AH64" s="1"/>
      <c r="AI64" s="1"/>
    </row>
    <row r="65" spans="2:35" ht="12.75">
      <c r="B65" t="s">
        <v>635</v>
      </c>
      <c r="C65" s="9" t="s">
        <v>666</v>
      </c>
      <c r="D65" s="9" t="s">
        <v>710</v>
      </c>
      <c r="E65" t="s">
        <v>33</v>
      </c>
      <c r="G65" s="6" t="s">
        <v>751</v>
      </c>
      <c r="H65" s="6" t="s">
        <v>19</v>
      </c>
      <c r="I65" s="1" t="s">
        <v>635</v>
      </c>
      <c r="J65" s="7"/>
      <c r="K65" s="1"/>
      <c r="L65" s="7"/>
      <c r="M65" s="1"/>
      <c r="N65" s="1"/>
      <c r="O65" s="1"/>
      <c r="P65" s="7"/>
      <c r="Q65" s="1"/>
      <c r="R65" s="1"/>
      <c r="S65" s="1"/>
      <c r="T65" s="7"/>
      <c r="U65" s="1"/>
      <c r="V65" s="1"/>
      <c r="W65" s="1"/>
      <c r="X65" s="7"/>
      <c r="Y65" s="1"/>
      <c r="Z65" s="1"/>
      <c r="AA65" s="1"/>
      <c r="AB65" s="7"/>
      <c r="AC65" s="1"/>
      <c r="AD65" s="1"/>
      <c r="AE65" s="1"/>
      <c r="AF65" s="7"/>
      <c r="AG65" s="1"/>
      <c r="AH65" s="1"/>
      <c r="AI65" s="1"/>
    </row>
    <row r="66" spans="2:35" ht="12.75">
      <c r="B66" t="s">
        <v>635</v>
      </c>
      <c r="C66" s="9" t="s">
        <v>53</v>
      </c>
      <c r="D66" s="9" t="s">
        <v>747</v>
      </c>
      <c r="E66" s="9" t="s">
        <v>33</v>
      </c>
      <c r="F66" s="6" t="s">
        <v>7</v>
      </c>
      <c r="G66" s="6" t="s">
        <v>753</v>
      </c>
      <c r="H66" s="6" t="s">
        <v>19</v>
      </c>
      <c r="I66" s="1" t="s">
        <v>635</v>
      </c>
      <c r="J66" s="7"/>
      <c r="K66" s="1"/>
      <c r="L66" s="7"/>
      <c r="M66" s="1"/>
      <c r="N66" s="1"/>
      <c r="O66" s="1"/>
      <c r="P66" s="7"/>
      <c r="Q66" s="1"/>
      <c r="R66" s="1"/>
      <c r="S66" s="1"/>
      <c r="T66" s="7"/>
      <c r="U66" s="1"/>
      <c r="V66" s="1"/>
      <c r="W66" s="1"/>
      <c r="X66" s="7"/>
      <c r="Y66" s="1"/>
      <c r="Z66" s="1"/>
      <c r="AA66" s="1"/>
      <c r="AB66" s="7"/>
      <c r="AC66" s="1"/>
      <c r="AD66" s="1"/>
      <c r="AE66" s="1"/>
      <c r="AF66" s="7"/>
      <c r="AG66" s="1"/>
      <c r="AH66" s="1"/>
      <c r="AI66" s="1"/>
    </row>
    <row r="67" spans="2:38" ht="12.75">
      <c r="B67" t="s">
        <v>635</v>
      </c>
      <c r="C67" s="6" t="s">
        <v>101</v>
      </c>
      <c r="D67" s="6" t="s">
        <v>100</v>
      </c>
      <c r="E67" s="6" t="s">
        <v>33</v>
      </c>
      <c r="F67" s="6"/>
      <c r="G67" s="6" t="s">
        <v>752</v>
      </c>
      <c r="H67" s="6" t="s">
        <v>20</v>
      </c>
      <c r="I67" s="1" t="s">
        <v>635</v>
      </c>
      <c r="J67" s="7"/>
      <c r="K67" s="1"/>
      <c r="L67" s="8"/>
      <c r="M67" s="1"/>
      <c r="N67" s="1"/>
      <c r="O67" s="1"/>
      <c r="P67" s="8"/>
      <c r="Q67" s="1"/>
      <c r="R67" s="1"/>
      <c r="S67" s="1"/>
      <c r="T67" s="8"/>
      <c r="U67" s="1"/>
      <c r="V67" s="1"/>
      <c r="W67" s="1"/>
      <c r="X67" s="7"/>
      <c r="Y67" s="1"/>
      <c r="Z67" s="1"/>
      <c r="AA67" s="1"/>
      <c r="AB67" s="8"/>
      <c r="AC67" s="1"/>
      <c r="AD67" s="1"/>
      <c r="AE67" s="1"/>
      <c r="AF67" s="8"/>
      <c r="AG67" s="1"/>
      <c r="AH67" s="1"/>
      <c r="AI67" s="1"/>
      <c r="AL67" s="12"/>
    </row>
    <row r="68" spans="9:35" ht="12.75">
      <c r="I68" s="1"/>
      <c r="J68" s="7"/>
      <c r="K68" s="1"/>
      <c r="L68" s="8"/>
      <c r="M68" s="1"/>
      <c r="N68" s="1"/>
      <c r="O68" s="1"/>
      <c r="P68" s="8"/>
      <c r="Q68" s="1"/>
      <c r="R68" s="1"/>
      <c r="S68" s="1"/>
      <c r="T68" s="8"/>
      <c r="U68" s="1"/>
      <c r="V68" s="1"/>
      <c r="W68" s="1"/>
      <c r="X68" s="7"/>
      <c r="Y68" s="1"/>
      <c r="Z68" s="1"/>
      <c r="AA68" s="1"/>
      <c r="AB68" s="8"/>
      <c r="AC68" s="1"/>
      <c r="AD68" s="1"/>
      <c r="AE68" s="1"/>
      <c r="AF68" s="8"/>
      <c r="AG68" s="1"/>
      <c r="AH68" s="1"/>
      <c r="AI68" s="1"/>
    </row>
    <row r="69" spans="9:35" ht="12.75">
      <c r="I69" s="1"/>
      <c r="J69" s="7"/>
      <c r="K69" s="1"/>
      <c r="L69" s="8"/>
      <c r="M69" s="1"/>
      <c r="N69" s="1"/>
      <c r="O69" s="1"/>
      <c r="P69" s="8"/>
      <c r="Q69" s="1"/>
      <c r="R69" s="1"/>
      <c r="S69" s="1"/>
      <c r="T69" s="8"/>
      <c r="U69" s="1"/>
      <c r="V69" s="1"/>
      <c r="W69" s="1"/>
      <c r="X69" s="7"/>
      <c r="Y69" s="1"/>
      <c r="Z69" s="1"/>
      <c r="AA69" s="1"/>
      <c r="AB69" s="8"/>
      <c r="AC69" s="1"/>
      <c r="AD69" s="1"/>
      <c r="AE69" s="1"/>
      <c r="AF69" s="8"/>
      <c r="AG69" s="1"/>
      <c r="AH69" s="1"/>
      <c r="AI69" s="1"/>
    </row>
    <row r="70" spans="9:35" ht="12.75">
      <c r="I70" s="1"/>
      <c r="J70" s="7"/>
      <c r="K70" s="1"/>
      <c r="L70" s="8"/>
      <c r="M70" s="1"/>
      <c r="N70" s="1"/>
      <c r="O70" s="1"/>
      <c r="P70" s="8"/>
      <c r="Q70" s="1"/>
      <c r="R70" s="1"/>
      <c r="S70" s="1"/>
      <c r="T70" s="8"/>
      <c r="U70" s="1"/>
      <c r="V70" s="1"/>
      <c r="W70" s="1"/>
      <c r="X70" s="7"/>
      <c r="Y70" s="1"/>
      <c r="Z70" s="1"/>
      <c r="AA70" s="1"/>
      <c r="AB70" s="8"/>
      <c r="AC70" s="1"/>
      <c r="AD70" s="1"/>
      <c r="AE70" s="1"/>
      <c r="AF70" s="8"/>
      <c r="AG70" s="1"/>
      <c r="AH70" s="1"/>
      <c r="AI70" s="1"/>
    </row>
    <row r="71" spans="3:35" ht="12.75">
      <c r="C71" t="s">
        <v>7</v>
      </c>
      <c r="I71" s="1"/>
      <c r="J71" s="5"/>
      <c r="K71" s="1"/>
      <c r="L71" s="3"/>
      <c r="M71" s="1"/>
      <c r="N71" s="1"/>
      <c r="O71" s="1"/>
      <c r="P71" s="3"/>
      <c r="Q71" s="1"/>
      <c r="R71" s="1"/>
      <c r="S71" s="1"/>
      <c r="T71" s="3"/>
      <c r="U71" s="1"/>
      <c r="V71" s="1"/>
      <c r="W71" s="1"/>
      <c r="X71" s="3"/>
      <c r="Y71" s="1"/>
      <c r="Z71" s="1"/>
      <c r="AA71" s="1"/>
      <c r="AB71" s="3"/>
      <c r="AC71" s="1"/>
      <c r="AD71" s="1"/>
      <c r="AE71" s="1"/>
      <c r="AF71" s="3"/>
      <c r="AG71" s="1"/>
      <c r="AH71" s="1"/>
      <c r="AI71" s="1"/>
    </row>
    <row r="72" spans="3:35" ht="12.75">
      <c r="C72" t="s">
        <v>783</v>
      </c>
      <c r="I72" s="1"/>
      <c r="J72" s="5"/>
      <c r="K72" s="1"/>
      <c r="L72" s="3"/>
      <c r="M72" s="1"/>
      <c r="N72" s="1"/>
      <c r="O72" s="1"/>
      <c r="P72" s="3"/>
      <c r="Q72" s="1"/>
      <c r="R72" s="1"/>
      <c r="S72" s="1"/>
      <c r="T72" s="3"/>
      <c r="U72" s="1"/>
      <c r="V72" s="1"/>
      <c r="W72" s="1"/>
      <c r="X72" s="3"/>
      <c r="Y72" s="1"/>
      <c r="Z72" s="1"/>
      <c r="AA72" s="1"/>
      <c r="AB72" s="3"/>
      <c r="AC72" s="1"/>
      <c r="AD72" s="1"/>
      <c r="AE72" s="1"/>
      <c r="AF72" s="3"/>
      <c r="AG72" s="1"/>
      <c r="AH72" s="1"/>
      <c r="AI72" s="1"/>
    </row>
    <row r="73" spans="3:35" ht="12.75">
      <c r="C73" t="s">
        <v>784</v>
      </c>
      <c r="I73" s="1"/>
      <c r="J73" s="5"/>
      <c r="K73" s="1"/>
      <c r="L73" s="3"/>
      <c r="M73" s="1"/>
      <c r="N73" s="1"/>
      <c r="O73" s="1"/>
      <c r="P73" s="3"/>
      <c r="Q73" s="1"/>
      <c r="R73" s="1"/>
      <c r="S73" s="1"/>
      <c r="T73" s="3"/>
      <c r="U73" s="1"/>
      <c r="V73" s="1"/>
      <c r="W73" s="1"/>
      <c r="X73" s="3"/>
      <c r="Y73" s="1"/>
      <c r="Z73" s="1"/>
      <c r="AA73" s="1"/>
      <c r="AB73" s="3"/>
      <c r="AC73" s="1"/>
      <c r="AD73" s="1"/>
      <c r="AE73" s="1"/>
      <c r="AF73" s="3"/>
      <c r="AG73" s="1"/>
      <c r="AH73" s="1"/>
      <c r="AI73" s="1"/>
    </row>
    <row r="74" spans="3:35" ht="12.75">
      <c r="C74" t="s">
        <v>785</v>
      </c>
      <c r="I74" s="1"/>
      <c r="J74" s="5"/>
      <c r="K74" s="1"/>
      <c r="L74" s="3"/>
      <c r="M74" s="1"/>
      <c r="N74" s="1"/>
      <c r="O74" s="1"/>
      <c r="P74" s="3"/>
      <c r="Q74" s="1"/>
      <c r="R74" s="1"/>
      <c r="S74" s="1"/>
      <c r="T74" s="3"/>
      <c r="U74" s="1"/>
      <c r="V74" s="1"/>
      <c r="W74" s="1"/>
      <c r="X74" s="3"/>
      <c r="Y74" s="1"/>
      <c r="Z74" s="1"/>
      <c r="AA74" s="1"/>
      <c r="AB74" s="3"/>
      <c r="AC74" s="1"/>
      <c r="AD74" s="1"/>
      <c r="AE74" s="1"/>
      <c r="AF74" s="3"/>
      <c r="AG74" s="1"/>
      <c r="AH74" s="1"/>
      <c r="AI74" s="1"/>
    </row>
    <row r="75" spans="3:35" ht="12.75">
      <c r="C75" t="s">
        <v>786</v>
      </c>
      <c r="I75" s="1"/>
      <c r="J75" s="5"/>
      <c r="K75" s="1"/>
      <c r="L75" s="3"/>
      <c r="M75" s="1"/>
      <c r="N75" s="1"/>
      <c r="O75" s="1"/>
      <c r="P75" s="3"/>
      <c r="Q75" s="1"/>
      <c r="R75" s="1"/>
      <c r="S75" s="1"/>
      <c r="T75" s="3"/>
      <c r="U75" s="1"/>
      <c r="V75" s="1"/>
      <c r="W75" s="1"/>
      <c r="X75" s="3"/>
      <c r="Y75" s="1"/>
      <c r="Z75" s="1"/>
      <c r="AA75" s="1"/>
      <c r="AB75" s="3"/>
      <c r="AC75" s="1"/>
      <c r="AD75" s="1"/>
      <c r="AE75" s="1"/>
      <c r="AF75" s="3"/>
      <c r="AG75" s="1"/>
      <c r="AH75" s="1"/>
      <c r="AI75" s="1"/>
    </row>
    <row r="76" spans="3:35" ht="12.75">
      <c r="C76" t="s">
        <v>787</v>
      </c>
      <c r="I76" s="1"/>
      <c r="J76" s="5"/>
      <c r="K76" s="1"/>
      <c r="L76" s="3"/>
      <c r="M76" s="1"/>
      <c r="N76" s="1"/>
      <c r="O76" s="1"/>
      <c r="P76" s="3"/>
      <c r="Q76" s="1"/>
      <c r="R76" s="1"/>
      <c r="S76" s="1"/>
      <c r="T76" s="3"/>
      <c r="U76" s="1"/>
      <c r="V76" s="1"/>
      <c r="W76" s="1"/>
      <c r="X76" s="3"/>
      <c r="Y76" s="1"/>
      <c r="Z76" s="1"/>
      <c r="AA76" s="1"/>
      <c r="AB76" s="3"/>
      <c r="AC76" s="1"/>
      <c r="AD76" s="1"/>
      <c r="AE76" s="1"/>
      <c r="AF76" s="3"/>
      <c r="AG76" s="1"/>
      <c r="AH76" s="1"/>
      <c r="AI76" s="1"/>
    </row>
    <row r="77" spans="3:35" ht="12.75">
      <c r="C77" t="s">
        <v>788</v>
      </c>
      <c r="I77" s="1"/>
      <c r="J77" s="5"/>
      <c r="K77" s="1"/>
      <c r="L77" s="3"/>
      <c r="M77" s="1"/>
      <c r="N77" s="1"/>
      <c r="O77" s="1"/>
      <c r="P77" s="3"/>
      <c r="Q77" s="1"/>
      <c r="R77" s="1"/>
      <c r="S77" s="1"/>
      <c r="T77" s="3"/>
      <c r="U77" s="1"/>
      <c r="V77" s="1"/>
      <c r="W77" s="1"/>
      <c r="X77" s="3"/>
      <c r="Y77" s="1"/>
      <c r="Z77" s="1"/>
      <c r="AA77" s="1"/>
      <c r="AB77" s="3"/>
      <c r="AC77" s="1"/>
      <c r="AD77" s="1"/>
      <c r="AE77" s="1"/>
      <c r="AF77" s="3"/>
      <c r="AG77" s="1"/>
      <c r="AH77" s="1"/>
      <c r="AI77" s="1"/>
    </row>
    <row r="78" spans="9:35" ht="12.75">
      <c r="I78" s="1"/>
      <c r="J78" s="5"/>
      <c r="K78" s="1"/>
      <c r="L78" s="3"/>
      <c r="M78" s="1"/>
      <c r="N78" s="1"/>
      <c r="O78" s="1"/>
      <c r="P78" s="3"/>
      <c r="Q78" s="1"/>
      <c r="R78" s="1"/>
      <c r="S78" s="1"/>
      <c r="T78" s="3"/>
      <c r="U78" s="1"/>
      <c r="V78" s="1"/>
      <c r="W78" s="1"/>
      <c r="X78" s="3"/>
      <c r="Y78" s="1"/>
      <c r="Z78" s="1"/>
      <c r="AA78" s="1"/>
      <c r="AB78" s="3"/>
      <c r="AC78" s="1"/>
      <c r="AD78" s="1"/>
      <c r="AE78" s="1"/>
      <c r="AF78" s="3"/>
      <c r="AG78" s="1"/>
      <c r="AH78" s="1"/>
      <c r="AI78" s="1"/>
    </row>
    <row r="79" spans="9:35" ht="12.75">
      <c r="I79" s="1"/>
      <c r="J79" s="5"/>
      <c r="K79" s="1"/>
      <c r="L79" s="3"/>
      <c r="M79" s="1"/>
      <c r="N79" s="1"/>
      <c r="O79" s="1"/>
      <c r="P79" s="3"/>
      <c r="Q79" s="1"/>
      <c r="R79" s="1"/>
      <c r="S79" s="1"/>
      <c r="T79" s="3"/>
      <c r="U79" s="1"/>
      <c r="V79" s="1"/>
      <c r="W79" s="1"/>
      <c r="X79" s="3"/>
      <c r="Y79" s="1"/>
      <c r="Z79" s="1"/>
      <c r="AA79" s="1"/>
      <c r="AB79" s="3"/>
      <c r="AC79" s="1"/>
      <c r="AD79" s="1"/>
      <c r="AE79" s="1"/>
      <c r="AF79" s="3"/>
      <c r="AG79" s="1"/>
      <c r="AH79" s="1"/>
      <c r="AI7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3">
      <selection activeCell="A18" sqref="A18"/>
    </sheetView>
  </sheetViews>
  <sheetFormatPr defaultColWidth="9.140625" defaultRowHeight="12.75"/>
  <cols>
    <col min="1" max="1" width="10.7109375" style="11" customWidth="1"/>
    <col min="2" max="3" width="25.8515625" style="11" customWidth="1"/>
    <col min="4" max="5" width="8.00390625" style="11" customWidth="1"/>
    <col min="6" max="13" width="9.140625" style="11" customWidth="1"/>
    <col min="14" max="14" width="13.8515625" style="11" customWidth="1"/>
  </cols>
  <sheetData>
    <row r="1" spans="1:14" s="10" customFormat="1" ht="12.75">
      <c r="A1" s="10" t="s">
        <v>154</v>
      </c>
      <c r="B1" s="10" t="s">
        <v>2</v>
      </c>
      <c r="D1" s="10" t="s">
        <v>11</v>
      </c>
      <c r="E1" s="10" t="s">
        <v>155</v>
      </c>
      <c r="F1" s="10" t="s">
        <v>156</v>
      </c>
      <c r="G1" s="10" t="s">
        <v>157</v>
      </c>
      <c r="H1" s="10" t="s">
        <v>158</v>
      </c>
      <c r="I1" s="10" t="s">
        <v>159</v>
      </c>
      <c r="J1" s="10" t="s">
        <v>160</v>
      </c>
      <c r="K1" s="10" t="s">
        <v>161</v>
      </c>
      <c r="L1" s="10" t="s">
        <v>162</v>
      </c>
      <c r="M1" s="10" t="s">
        <v>163</v>
      </c>
      <c r="N1" s="10" t="s">
        <v>164</v>
      </c>
    </row>
    <row r="2" spans="1:14" ht="12.75">
      <c r="A2" s="11">
        <v>68</v>
      </c>
      <c r="B2" s="11" t="s">
        <v>103</v>
      </c>
      <c r="C2" s="11" t="s">
        <v>102</v>
      </c>
      <c r="D2" s="11" t="s">
        <v>337</v>
      </c>
      <c r="F2" s="12" t="s">
        <v>402</v>
      </c>
      <c r="G2" s="12" t="s">
        <v>403</v>
      </c>
      <c r="H2" s="12" t="s">
        <v>404</v>
      </c>
      <c r="I2" s="12" t="s">
        <v>405</v>
      </c>
      <c r="J2" s="12" t="s">
        <v>406</v>
      </c>
      <c r="K2" s="12" t="s">
        <v>407</v>
      </c>
      <c r="L2" s="12" t="s">
        <v>408</v>
      </c>
      <c r="M2" s="12" t="s">
        <v>409</v>
      </c>
      <c r="N2" s="12" t="s">
        <v>410</v>
      </c>
    </row>
    <row r="3" spans="1:14" ht="12.75">
      <c r="A3" s="11">
        <v>42</v>
      </c>
      <c r="B3" s="11" t="s">
        <v>50</v>
      </c>
      <c r="C3" s="11" t="s">
        <v>121</v>
      </c>
      <c r="D3" s="11" t="s">
        <v>213</v>
      </c>
      <c r="F3" s="12" t="s">
        <v>544</v>
      </c>
      <c r="G3" s="12" t="s">
        <v>545</v>
      </c>
      <c r="H3" s="12" t="s">
        <v>552</v>
      </c>
      <c r="I3" s="12" t="s">
        <v>546</v>
      </c>
      <c r="J3" s="12" t="s">
        <v>547</v>
      </c>
      <c r="K3" s="12" t="s">
        <v>548</v>
      </c>
      <c r="L3" s="12" t="s">
        <v>553</v>
      </c>
      <c r="M3" s="12" t="s">
        <v>550</v>
      </c>
      <c r="N3" s="12" t="s">
        <v>551</v>
      </c>
    </row>
    <row r="4" spans="1:14" ht="12.75">
      <c r="A4" s="11">
        <v>46</v>
      </c>
      <c r="B4" s="11" t="s">
        <v>702</v>
      </c>
      <c r="C4" s="11" t="s">
        <v>703</v>
      </c>
      <c r="D4" s="11" t="s">
        <v>436</v>
      </c>
      <c r="F4" s="12" t="s">
        <v>580</v>
      </c>
      <c r="G4" s="12" t="s">
        <v>581</v>
      </c>
      <c r="H4" s="12" t="s">
        <v>582</v>
      </c>
      <c r="I4" s="12" t="s">
        <v>583</v>
      </c>
      <c r="J4" s="13" t="s">
        <v>584</v>
      </c>
      <c r="K4" s="12" t="s">
        <v>585</v>
      </c>
      <c r="L4" s="12" t="s">
        <v>586</v>
      </c>
      <c r="M4" s="12" t="s">
        <v>587</v>
      </c>
      <c r="N4" s="12" t="s">
        <v>588</v>
      </c>
    </row>
    <row r="5" spans="1:14" ht="12.75">
      <c r="A5" s="11">
        <v>70</v>
      </c>
      <c r="B5" s="11" t="s">
        <v>715</v>
      </c>
      <c r="C5" s="11" t="s">
        <v>716</v>
      </c>
      <c r="D5" s="11" t="s">
        <v>213</v>
      </c>
      <c r="F5" s="12" t="s">
        <v>625</v>
      </c>
      <c r="G5" s="12" t="s">
        <v>626</v>
      </c>
      <c r="H5" s="12" t="s">
        <v>627</v>
      </c>
      <c r="I5" s="12" t="s">
        <v>628</v>
      </c>
      <c r="N5" s="11" t="s">
        <v>617</v>
      </c>
    </row>
    <row r="6" spans="1:14" ht="12.75">
      <c r="A6" s="11">
        <v>8</v>
      </c>
      <c r="B6" s="11" t="s">
        <v>719</v>
      </c>
      <c r="C6" s="11" t="s">
        <v>720</v>
      </c>
      <c r="D6" s="11" t="s">
        <v>524</v>
      </c>
      <c r="G6" s="12"/>
      <c r="H6" s="12"/>
      <c r="I6" s="12"/>
      <c r="J6" s="12"/>
      <c r="K6" s="12"/>
      <c r="L6" s="12"/>
      <c r="M6" s="12"/>
      <c r="N6" s="11" t="s">
        <v>635</v>
      </c>
    </row>
    <row r="7" spans="1:14" ht="12.75">
      <c r="A7" s="11">
        <v>24</v>
      </c>
      <c r="B7" s="11" t="s">
        <v>696</v>
      </c>
      <c r="C7" s="11" t="s">
        <v>697</v>
      </c>
      <c r="D7" s="11" t="s">
        <v>175</v>
      </c>
      <c r="F7" s="12" t="s">
        <v>449</v>
      </c>
      <c r="G7" s="12" t="s">
        <v>450</v>
      </c>
      <c r="H7" s="12" t="s">
        <v>477</v>
      </c>
      <c r="I7" s="13" t="s">
        <v>554</v>
      </c>
      <c r="J7" s="12" t="s">
        <v>555</v>
      </c>
      <c r="K7" s="12" t="s">
        <v>497</v>
      </c>
      <c r="L7" s="12" t="s">
        <v>556</v>
      </c>
      <c r="M7" s="12" t="s">
        <v>557</v>
      </c>
      <c r="N7" s="12" t="s">
        <v>558</v>
      </c>
    </row>
    <row r="8" spans="1:14" ht="12.75">
      <c r="A8" s="11">
        <v>71</v>
      </c>
      <c r="B8" s="11" t="s">
        <v>47</v>
      </c>
      <c r="C8" s="11" t="s">
        <v>717</v>
      </c>
      <c r="D8" s="11" t="s">
        <v>320</v>
      </c>
      <c r="F8" s="12" t="s">
        <v>629</v>
      </c>
      <c r="G8" s="12" t="s">
        <v>630</v>
      </c>
      <c r="H8" s="12" t="s">
        <v>631</v>
      </c>
      <c r="I8" s="12" t="s">
        <v>632</v>
      </c>
      <c r="N8" s="11" t="s">
        <v>617</v>
      </c>
    </row>
    <row r="9" spans="1:14" ht="12.75">
      <c r="A9" s="11">
        <v>61</v>
      </c>
      <c r="B9" s="11" t="s">
        <v>58</v>
      </c>
      <c r="C9" s="11" t="s">
        <v>57</v>
      </c>
      <c r="D9" s="11" t="s">
        <v>213</v>
      </c>
      <c r="F9" s="12" t="s">
        <v>204</v>
      </c>
      <c r="G9" s="12" t="s">
        <v>255</v>
      </c>
      <c r="H9" s="12" t="s">
        <v>206</v>
      </c>
      <c r="I9" s="12" t="s">
        <v>249</v>
      </c>
      <c r="J9" s="12" t="s">
        <v>250</v>
      </c>
      <c r="K9" s="12" t="s">
        <v>251</v>
      </c>
      <c r="L9" s="12" t="s">
        <v>252</v>
      </c>
      <c r="M9" s="12" t="s">
        <v>253</v>
      </c>
      <c r="N9" s="12" t="s">
        <v>256</v>
      </c>
    </row>
    <row r="10" spans="1:14" ht="12.75">
      <c r="A10" s="11">
        <v>57</v>
      </c>
      <c r="B10" s="11" t="s">
        <v>77</v>
      </c>
      <c r="C10" s="11" t="s">
        <v>76</v>
      </c>
      <c r="D10" s="11" t="s">
        <v>175</v>
      </c>
      <c r="F10" s="12" t="s">
        <v>204</v>
      </c>
      <c r="G10" s="12" t="s">
        <v>297</v>
      </c>
      <c r="H10" s="12" t="s">
        <v>298</v>
      </c>
      <c r="I10" s="12" t="s">
        <v>299</v>
      </c>
      <c r="J10" s="12" t="s">
        <v>300</v>
      </c>
      <c r="K10" s="12" t="s">
        <v>301</v>
      </c>
      <c r="L10" s="12" t="s">
        <v>302</v>
      </c>
      <c r="M10" s="12" t="s">
        <v>303</v>
      </c>
      <c r="N10" s="12" t="s">
        <v>304</v>
      </c>
    </row>
    <row r="11" spans="1:14" ht="12.75">
      <c r="A11" s="11">
        <v>29</v>
      </c>
      <c r="B11" s="11" t="s">
        <v>135</v>
      </c>
      <c r="C11" s="11" t="s">
        <v>698</v>
      </c>
      <c r="D11" s="11" t="s">
        <v>337</v>
      </c>
      <c r="F11" s="12" t="s">
        <v>200</v>
      </c>
      <c r="G11" s="12" t="s">
        <v>559</v>
      </c>
      <c r="H11" s="12" t="s">
        <v>560</v>
      </c>
      <c r="I11" s="12" t="s">
        <v>561</v>
      </c>
      <c r="J11" s="13" t="s">
        <v>562</v>
      </c>
      <c r="K11" s="12" t="s">
        <v>563</v>
      </c>
      <c r="L11" s="12" t="s">
        <v>564</v>
      </c>
      <c r="M11" s="12" t="s">
        <v>565</v>
      </c>
      <c r="N11" s="12" t="s">
        <v>566</v>
      </c>
    </row>
    <row r="12" spans="1:14" ht="12.75">
      <c r="A12" s="11">
        <v>51</v>
      </c>
      <c r="B12" s="11" t="s">
        <v>133</v>
      </c>
      <c r="C12" s="11" t="s">
        <v>132</v>
      </c>
      <c r="D12" s="11" t="s">
        <v>320</v>
      </c>
      <c r="F12" s="12" t="s">
        <v>449</v>
      </c>
      <c r="G12" s="12" t="s">
        <v>493</v>
      </c>
      <c r="H12" s="12" t="s">
        <v>494</v>
      </c>
      <c r="I12" s="12" t="s">
        <v>495</v>
      </c>
      <c r="J12" s="12" t="s">
        <v>496</v>
      </c>
      <c r="K12" s="12" t="s">
        <v>497</v>
      </c>
      <c r="L12" s="12" t="s">
        <v>498</v>
      </c>
      <c r="M12" s="12" t="s">
        <v>499</v>
      </c>
      <c r="N12" s="12" t="s">
        <v>500</v>
      </c>
    </row>
    <row r="13" spans="1:14" ht="12.75">
      <c r="A13" s="11">
        <v>26</v>
      </c>
      <c r="B13" s="11" t="s">
        <v>655</v>
      </c>
      <c r="C13" s="11" t="s">
        <v>656</v>
      </c>
      <c r="D13" s="11" t="s">
        <v>213</v>
      </c>
      <c r="F13" s="12" t="s">
        <v>204</v>
      </c>
      <c r="G13" s="12" t="s">
        <v>312</v>
      </c>
      <c r="H13" s="12" t="s">
        <v>313</v>
      </c>
      <c r="I13" s="12" t="s">
        <v>314</v>
      </c>
      <c r="J13" s="12" t="s">
        <v>315</v>
      </c>
      <c r="K13" s="12" t="s">
        <v>316</v>
      </c>
      <c r="L13" s="12" t="s">
        <v>317</v>
      </c>
      <c r="M13" s="12" t="s">
        <v>318</v>
      </c>
      <c r="N13" s="12" t="s">
        <v>319</v>
      </c>
    </row>
    <row r="14" spans="1:14" ht="12.75">
      <c r="A14" s="11">
        <v>56</v>
      </c>
      <c r="B14" s="11" t="s">
        <v>105</v>
      </c>
      <c r="C14" s="11" t="s">
        <v>636</v>
      </c>
      <c r="D14" s="11" t="s">
        <v>165</v>
      </c>
      <c r="F14" s="12" t="s">
        <v>166</v>
      </c>
      <c r="G14" s="12" t="s">
        <v>167</v>
      </c>
      <c r="H14" s="12" t="s">
        <v>168</v>
      </c>
      <c r="I14" s="12" t="s">
        <v>169</v>
      </c>
      <c r="J14" s="12" t="s">
        <v>170</v>
      </c>
      <c r="K14" s="12" t="s">
        <v>171</v>
      </c>
      <c r="L14" s="12" t="s">
        <v>172</v>
      </c>
      <c r="M14" s="12" t="s">
        <v>173</v>
      </c>
      <c r="N14" s="12" t="s">
        <v>174</v>
      </c>
    </row>
    <row r="15" spans="1:14" ht="12.75">
      <c r="A15" s="11">
        <v>10</v>
      </c>
      <c r="B15" s="11" t="s">
        <v>645</v>
      </c>
      <c r="C15" s="11" t="s">
        <v>646</v>
      </c>
      <c r="D15" s="11" t="s">
        <v>216</v>
      </c>
      <c r="F15" s="12" t="s">
        <v>234</v>
      </c>
      <c r="G15" s="12" t="s">
        <v>218</v>
      </c>
      <c r="H15" s="12" t="s">
        <v>219</v>
      </c>
      <c r="I15" s="12" t="s">
        <v>229</v>
      </c>
      <c r="J15" s="12" t="s">
        <v>235</v>
      </c>
      <c r="K15" s="12" t="s">
        <v>236</v>
      </c>
      <c r="L15" s="12" t="s">
        <v>237</v>
      </c>
      <c r="M15" s="12" t="s">
        <v>238</v>
      </c>
      <c r="N15" s="12" t="s">
        <v>239</v>
      </c>
    </row>
    <row r="16" spans="1:14" ht="12.75">
      <c r="A16" s="11">
        <v>48</v>
      </c>
      <c r="B16" s="11" t="s">
        <v>713</v>
      </c>
      <c r="C16" s="11" t="s">
        <v>714</v>
      </c>
      <c r="D16" s="11" t="s">
        <v>213</v>
      </c>
      <c r="F16" s="12" t="s">
        <v>234</v>
      </c>
      <c r="G16" s="12" t="s">
        <v>624</v>
      </c>
      <c r="H16" s="12" t="s">
        <v>241</v>
      </c>
      <c r="I16" s="12" t="s">
        <v>242</v>
      </c>
      <c r="N16" s="11" t="s">
        <v>617</v>
      </c>
    </row>
    <row r="17" spans="1:14" ht="12.75">
      <c r="A17" s="11">
        <v>19</v>
      </c>
      <c r="B17" s="11" t="s">
        <v>657</v>
      </c>
      <c r="C17" s="11" t="s">
        <v>79</v>
      </c>
      <c r="D17" s="11" t="s">
        <v>320</v>
      </c>
      <c r="F17" s="12" t="s">
        <v>204</v>
      </c>
      <c r="G17" s="12" t="s">
        <v>281</v>
      </c>
      <c r="H17" s="13" t="s">
        <v>321</v>
      </c>
      <c r="I17" s="12" t="s">
        <v>322</v>
      </c>
      <c r="J17" s="12" t="s">
        <v>323</v>
      </c>
      <c r="K17" s="12" t="s">
        <v>324</v>
      </c>
      <c r="L17" s="12" t="s">
        <v>325</v>
      </c>
      <c r="M17" s="12" t="s">
        <v>326</v>
      </c>
      <c r="N17" s="13" t="s">
        <v>327</v>
      </c>
    </row>
    <row r="18" spans="1:14" ht="12.75">
      <c r="A18" s="11">
        <v>32</v>
      </c>
      <c r="B18" s="14" t="s">
        <v>680</v>
      </c>
      <c r="C18" s="14" t="s">
        <v>681</v>
      </c>
      <c r="D18" s="11" t="s">
        <v>370</v>
      </c>
      <c r="F18" s="12" t="s">
        <v>362</v>
      </c>
      <c r="G18" s="12" t="s">
        <v>419</v>
      </c>
      <c r="H18" s="12" t="s">
        <v>420</v>
      </c>
      <c r="I18" s="12" t="s">
        <v>455</v>
      </c>
      <c r="J18" s="12" t="s">
        <v>456</v>
      </c>
      <c r="K18" s="12" t="s">
        <v>457</v>
      </c>
      <c r="L18" s="13" t="s">
        <v>458</v>
      </c>
      <c r="M18" s="12" t="s">
        <v>459</v>
      </c>
      <c r="N18" s="12" t="s">
        <v>460</v>
      </c>
    </row>
    <row r="19" spans="1:14" ht="12.75">
      <c r="A19" s="11">
        <v>41</v>
      </c>
      <c r="B19" s="11" t="s">
        <v>704</v>
      </c>
      <c r="C19" s="11" t="s">
        <v>705</v>
      </c>
      <c r="D19" s="11" t="s">
        <v>484</v>
      </c>
      <c r="F19" s="12" t="s">
        <v>449</v>
      </c>
      <c r="G19" s="12" t="s">
        <v>428</v>
      </c>
      <c r="H19" s="12" t="s">
        <v>589</v>
      </c>
      <c r="I19" s="12" t="s">
        <v>590</v>
      </c>
      <c r="J19" s="12" t="s">
        <v>591</v>
      </c>
      <c r="K19" s="12" t="s">
        <v>592</v>
      </c>
      <c r="L19" s="12" t="s">
        <v>593</v>
      </c>
      <c r="M19" s="12" t="s">
        <v>594</v>
      </c>
      <c r="N19" s="12" t="s">
        <v>595</v>
      </c>
    </row>
    <row r="20" spans="1:14" ht="12.75">
      <c r="A20" s="11">
        <v>1</v>
      </c>
      <c r="B20" s="11" t="s">
        <v>683</v>
      </c>
      <c r="C20" s="11" t="s">
        <v>684</v>
      </c>
      <c r="D20" s="11" t="s">
        <v>484</v>
      </c>
      <c r="F20" s="15" t="s">
        <v>449</v>
      </c>
      <c r="G20" s="12" t="s">
        <v>485</v>
      </c>
      <c r="H20" s="13" t="s">
        <v>486</v>
      </c>
      <c r="I20" s="12" t="s">
        <v>487</v>
      </c>
      <c r="J20" s="13" t="s">
        <v>488</v>
      </c>
      <c r="K20" s="12" t="s">
        <v>489</v>
      </c>
      <c r="L20" s="13" t="s">
        <v>490</v>
      </c>
      <c r="M20" s="13" t="s">
        <v>491</v>
      </c>
      <c r="N20" s="12" t="s">
        <v>492</v>
      </c>
    </row>
    <row r="21" spans="1:14" ht="12.75">
      <c r="A21" s="11">
        <v>14</v>
      </c>
      <c r="B21" s="11" t="s">
        <v>695</v>
      </c>
      <c r="C21" s="11" t="s">
        <v>145</v>
      </c>
      <c r="D21" s="11" t="s">
        <v>213</v>
      </c>
      <c r="F21" s="12" t="s">
        <v>544</v>
      </c>
      <c r="G21" s="12" t="s">
        <v>545</v>
      </c>
      <c r="H21" s="12" t="s">
        <v>537</v>
      </c>
      <c r="I21" s="12" t="s">
        <v>546</v>
      </c>
      <c r="J21" s="12" t="s">
        <v>547</v>
      </c>
      <c r="K21" s="12" t="s">
        <v>548</v>
      </c>
      <c r="L21" s="12" t="s">
        <v>549</v>
      </c>
      <c r="M21" s="12" t="s">
        <v>550</v>
      </c>
      <c r="N21" s="13" t="s">
        <v>551</v>
      </c>
    </row>
    <row r="22" spans="1:14" ht="12.75">
      <c r="A22" s="11">
        <v>13</v>
      </c>
      <c r="B22" s="11" t="s">
        <v>707</v>
      </c>
      <c r="C22" s="11" t="s">
        <v>145</v>
      </c>
      <c r="D22" s="11" t="s">
        <v>345</v>
      </c>
      <c r="F22" s="12" t="s">
        <v>604</v>
      </c>
      <c r="G22" s="12" t="s">
        <v>605</v>
      </c>
      <c r="H22" s="12" t="s">
        <v>375</v>
      </c>
      <c r="I22" s="12" t="s">
        <v>606</v>
      </c>
      <c r="J22" s="13" t="s">
        <v>607</v>
      </c>
      <c r="K22" s="12" t="s">
        <v>409</v>
      </c>
      <c r="L22" s="12" t="s">
        <v>608</v>
      </c>
      <c r="M22" s="12" t="s">
        <v>609</v>
      </c>
      <c r="N22" s="13" t="s">
        <v>610</v>
      </c>
    </row>
    <row r="23" spans="1:14" ht="12.75">
      <c r="A23" s="11">
        <v>25</v>
      </c>
      <c r="B23" s="11" t="s">
        <v>143</v>
      </c>
      <c r="C23" s="11" t="s">
        <v>142</v>
      </c>
      <c r="D23" s="11" t="s">
        <v>395</v>
      </c>
      <c r="F23" s="12" t="s">
        <v>362</v>
      </c>
      <c r="G23" s="12" t="s">
        <v>419</v>
      </c>
      <c r="H23" s="12" t="s">
        <v>420</v>
      </c>
      <c r="I23" s="12" t="s">
        <v>421</v>
      </c>
      <c r="J23" s="12" t="s">
        <v>422</v>
      </c>
      <c r="K23" s="12" t="s">
        <v>423</v>
      </c>
      <c r="L23" s="12" t="s">
        <v>424</v>
      </c>
      <c r="M23" s="12" t="s">
        <v>425</v>
      </c>
      <c r="N23" s="12" t="s">
        <v>426</v>
      </c>
    </row>
    <row r="24" spans="1:14" ht="12.75">
      <c r="A24" s="11">
        <v>44</v>
      </c>
      <c r="B24" s="11" t="s">
        <v>60</v>
      </c>
      <c r="C24" s="11" t="s">
        <v>644</v>
      </c>
      <c r="D24" s="11" t="s">
        <v>213</v>
      </c>
      <c r="F24" s="12" t="s">
        <v>226</v>
      </c>
      <c r="G24" s="12" t="s">
        <v>227</v>
      </c>
      <c r="H24" s="12" t="s">
        <v>228</v>
      </c>
      <c r="I24" s="12" t="s">
        <v>229</v>
      </c>
      <c r="J24" s="12" t="s">
        <v>221</v>
      </c>
      <c r="K24" s="12" t="s">
        <v>230</v>
      </c>
      <c r="L24" s="12" t="s">
        <v>231</v>
      </c>
      <c r="M24" s="12" t="s">
        <v>232</v>
      </c>
      <c r="N24" s="12" t="s">
        <v>233</v>
      </c>
    </row>
    <row r="25" spans="1:14" ht="12.75">
      <c r="A25" s="11">
        <v>55</v>
      </c>
      <c r="B25" s="11" t="s">
        <v>642</v>
      </c>
      <c r="C25" s="11" t="s">
        <v>643</v>
      </c>
      <c r="D25" s="11" t="s">
        <v>216</v>
      </c>
      <c r="F25" s="12" t="s">
        <v>217</v>
      </c>
      <c r="G25" s="12" t="s">
        <v>218</v>
      </c>
      <c r="H25" s="12" t="s">
        <v>219</v>
      </c>
      <c r="I25" s="12" t="s">
        <v>220</v>
      </c>
      <c r="J25" s="12" t="s">
        <v>221</v>
      </c>
      <c r="K25" s="12" t="s">
        <v>222</v>
      </c>
      <c r="L25" s="12" t="s">
        <v>223</v>
      </c>
      <c r="M25" s="12" t="s">
        <v>224</v>
      </c>
      <c r="N25" s="12" t="s">
        <v>225</v>
      </c>
    </row>
    <row r="26" spans="1:14" ht="12.75">
      <c r="A26" s="11">
        <v>69</v>
      </c>
      <c r="B26" s="11" t="s">
        <v>69</v>
      </c>
      <c r="C26" s="11" t="s">
        <v>68</v>
      </c>
      <c r="D26" s="11" t="s">
        <v>345</v>
      </c>
      <c r="F26" s="11" t="s">
        <v>346</v>
      </c>
      <c r="G26" s="12" t="s">
        <v>347</v>
      </c>
      <c r="H26" s="12" t="s">
        <v>348</v>
      </c>
      <c r="I26" s="12" t="s">
        <v>349</v>
      </c>
      <c r="J26" s="12" t="s">
        <v>350</v>
      </c>
      <c r="K26" s="12" t="s">
        <v>351</v>
      </c>
      <c r="L26" s="12" t="s">
        <v>352</v>
      </c>
      <c r="M26" s="12" t="s">
        <v>353</v>
      </c>
      <c r="N26" s="12" t="s">
        <v>354</v>
      </c>
    </row>
    <row r="27" spans="1:14" ht="12.75">
      <c r="A27" s="11">
        <v>6</v>
      </c>
      <c r="B27" s="11" t="s">
        <v>149</v>
      </c>
      <c r="C27" s="11" t="s">
        <v>658</v>
      </c>
      <c r="D27" s="11" t="s">
        <v>213</v>
      </c>
      <c r="F27" s="11" t="s">
        <v>328</v>
      </c>
      <c r="G27" s="12" t="s">
        <v>329</v>
      </c>
      <c r="H27" s="12" t="s">
        <v>330</v>
      </c>
      <c r="I27" s="12" t="s">
        <v>331</v>
      </c>
      <c r="J27" s="12" t="s">
        <v>332</v>
      </c>
      <c r="K27" s="12" t="s">
        <v>333</v>
      </c>
      <c r="L27" s="12" t="s">
        <v>334</v>
      </c>
      <c r="M27" s="12" t="s">
        <v>335</v>
      </c>
      <c r="N27" s="13" t="s">
        <v>336</v>
      </c>
    </row>
    <row r="28" spans="1:14" ht="12.75">
      <c r="A28" s="11">
        <v>7</v>
      </c>
      <c r="B28" s="11" t="s">
        <v>718</v>
      </c>
      <c r="C28" s="11" t="s">
        <v>658</v>
      </c>
      <c r="D28" s="11" t="s">
        <v>345</v>
      </c>
      <c r="F28" s="12" t="s">
        <v>633</v>
      </c>
      <c r="G28" s="12" t="s">
        <v>634</v>
      </c>
      <c r="H28" s="12" t="s">
        <v>200</v>
      </c>
      <c r="I28" s="12" t="s">
        <v>200</v>
      </c>
      <c r="J28" s="12" t="s">
        <v>200</v>
      </c>
      <c r="K28" s="12" t="s">
        <v>200</v>
      </c>
      <c r="L28" s="12" t="s">
        <v>200</v>
      </c>
      <c r="M28" s="12" t="s">
        <v>200</v>
      </c>
      <c r="N28" s="11" t="s">
        <v>617</v>
      </c>
    </row>
    <row r="29" spans="1:14" ht="12.75">
      <c r="A29" s="11">
        <v>53</v>
      </c>
      <c r="B29" s="11" t="s">
        <v>652</v>
      </c>
      <c r="C29" s="11" t="s">
        <v>653</v>
      </c>
      <c r="D29" s="11" t="s">
        <v>213</v>
      </c>
      <c r="F29" s="12" t="s">
        <v>288</v>
      </c>
      <c r="G29" s="12" t="s">
        <v>289</v>
      </c>
      <c r="H29" s="12" t="s">
        <v>290</v>
      </c>
      <c r="I29" s="12" t="s">
        <v>291</v>
      </c>
      <c r="J29" s="12" t="s">
        <v>292</v>
      </c>
      <c r="K29" s="12" t="s">
        <v>293</v>
      </c>
      <c r="L29" s="12" t="s">
        <v>294</v>
      </c>
      <c r="M29" s="12" t="s">
        <v>295</v>
      </c>
      <c r="N29" s="12" t="s">
        <v>296</v>
      </c>
    </row>
    <row r="30" spans="1:14" ht="12.75">
      <c r="A30" s="11">
        <v>12</v>
      </c>
      <c r="B30" s="11" t="s">
        <v>664</v>
      </c>
      <c r="C30" s="11" t="s">
        <v>665</v>
      </c>
      <c r="D30" s="11" t="s">
        <v>337</v>
      </c>
      <c r="F30" s="12" t="s">
        <v>217</v>
      </c>
      <c r="G30" s="12" t="s">
        <v>374</v>
      </c>
      <c r="H30" s="12" t="s">
        <v>290</v>
      </c>
      <c r="I30" s="12" t="s">
        <v>375</v>
      </c>
      <c r="J30" s="12" t="s">
        <v>350</v>
      </c>
      <c r="K30" s="12" t="s">
        <v>376</v>
      </c>
      <c r="L30" s="12" t="s">
        <v>352</v>
      </c>
      <c r="M30" s="12" t="s">
        <v>377</v>
      </c>
      <c r="N30" s="12" t="s">
        <v>378</v>
      </c>
    </row>
    <row r="31" spans="1:14" ht="12.75">
      <c r="A31" s="11">
        <v>50</v>
      </c>
      <c r="B31" s="11" t="s">
        <v>101</v>
      </c>
      <c r="C31" s="11" t="s">
        <v>100</v>
      </c>
      <c r="D31" s="11" t="s">
        <v>436</v>
      </c>
      <c r="F31" s="12" t="s">
        <v>437</v>
      </c>
      <c r="G31" s="12" t="s">
        <v>438</v>
      </c>
      <c r="H31" s="12" t="s">
        <v>439</v>
      </c>
      <c r="I31" s="12" t="s">
        <v>440</v>
      </c>
      <c r="J31" s="12" t="s">
        <v>441</v>
      </c>
      <c r="K31" s="12" t="s">
        <v>442</v>
      </c>
      <c r="L31" s="12" t="s">
        <v>443</v>
      </c>
      <c r="M31" s="12" t="s">
        <v>444</v>
      </c>
      <c r="N31" s="12" t="s">
        <v>435</v>
      </c>
    </row>
    <row r="32" spans="1:14" ht="12.75">
      <c r="A32" s="11">
        <v>54</v>
      </c>
      <c r="B32" s="11" t="s">
        <v>91</v>
      </c>
      <c r="C32" s="11" t="s">
        <v>682</v>
      </c>
      <c r="D32" s="11" t="s">
        <v>213</v>
      </c>
      <c r="F32" s="12" t="s">
        <v>476</v>
      </c>
      <c r="G32" s="12" t="s">
        <v>450</v>
      </c>
      <c r="H32" s="12" t="s">
        <v>477</v>
      </c>
      <c r="I32" s="12" t="s">
        <v>478</v>
      </c>
      <c r="J32" s="12" t="s">
        <v>479</v>
      </c>
      <c r="K32" s="12" t="s">
        <v>480</v>
      </c>
      <c r="L32" s="13" t="s">
        <v>481</v>
      </c>
      <c r="M32" s="12" t="s">
        <v>482</v>
      </c>
      <c r="N32" s="12" t="s">
        <v>483</v>
      </c>
    </row>
    <row r="33" spans="1:14" ht="12.75">
      <c r="A33" s="11">
        <v>38</v>
      </c>
      <c r="B33" s="11" t="s">
        <v>47</v>
      </c>
      <c r="C33" s="11" t="s">
        <v>654</v>
      </c>
      <c r="D33" s="11" t="s">
        <v>175</v>
      </c>
      <c r="F33" s="12" t="s">
        <v>288</v>
      </c>
      <c r="G33" s="12" t="s">
        <v>305</v>
      </c>
      <c r="H33" s="12" t="s">
        <v>306</v>
      </c>
      <c r="I33" s="12" t="s">
        <v>307</v>
      </c>
      <c r="J33" s="12" t="s">
        <v>308</v>
      </c>
      <c r="K33" s="12" t="s">
        <v>309</v>
      </c>
      <c r="L33" s="12" t="s">
        <v>310</v>
      </c>
      <c r="M33" s="12" t="s">
        <v>303</v>
      </c>
      <c r="N33" s="12" t="s">
        <v>311</v>
      </c>
    </row>
    <row r="34" spans="1:14" ht="12.75">
      <c r="A34" s="11">
        <v>2</v>
      </c>
      <c r="B34" s="11" t="s">
        <v>693</v>
      </c>
      <c r="C34" s="11" t="s">
        <v>694</v>
      </c>
      <c r="D34" s="11" t="s">
        <v>524</v>
      </c>
      <c r="F34" s="12" t="s">
        <v>536</v>
      </c>
      <c r="G34" s="12" t="s">
        <v>403</v>
      </c>
      <c r="H34" s="12" t="s">
        <v>537</v>
      </c>
      <c r="I34" s="12" t="s">
        <v>538</v>
      </c>
      <c r="J34" s="12" t="s">
        <v>539</v>
      </c>
      <c r="K34" s="12" t="s">
        <v>540</v>
      </c>
      <c r="L34" s="12" t="s">
        <v>541</v>
      </c>
      <c r="M34" s="12" t="s">
        <v>542</v>
      </c>
      <c r="N34" s="13" t="s">
        <v>543</v>
      </c>
    </row>
    <row r="35" spans="1:14" ht="12.75">
      <c r="A35" s="11">
        <v>45</v>
      </c>
      <c r="B35" s="11" t="s">
        <v>668</v>
      </c>
      <c r="C35" s="11" t="s">
        <v>669</v>
      </c>
      <c r="D35" s="11" t="s">
        <v>213</v>
      </c>
      <c r="F35" s="12" t="s">
        <v>288</v>
      </c>
      <c r="G35" s="12" t="s">
        <v>355</v>
      </c>
      <c r="H35" s="12" t="s">
        <v>330</v>
      </c>
      <c r="I35" s="12" t="s">
        <v>299</v>
      </c>
      <c r="J35" s="12" t="s">
        <v>356</v>
      </c>
      <c r="K35" s="12" t="s">
        <v>392</v>
      </c>
      <c r="L35" s="12" t="s">
        <v>358</v>
      </c>
      <c r="M35" s="12" t="s">
        <v>393</v>
      </c>
      <c r="N35" s="12" t="s">
        <v>394</v>
      </c>
    </row>
    <row r="36" spans="1:14" ht="12.75">
      <c r="A36" s="11">
        <v>34</v>
      </c>
      <c r="B36" s="11" t="s">
        <v>678</v>
      </c>
      <c r="C36" s="11" t="s">
        <v>679</v>
      </c>
      <c r="D36" s="11" t="s">
        <v>213</v>
      </c>
      <c r="F36" s="12" t="s">
        <v>449</v>
      </c>
      <c r="G36" s="12" t="s">
        <v>450</v>
      </c>
      <c r="H36" s="12" t="s">
        <v>451</v>
      </c>
      <c r="I36" s="12" t="s">
        <v>200</v>
      </c>
      <c r="J36" s="12" t="s">
        <v>452</v>
      </c>
      <c r="K36" s="12" t="s">
        <v>200</v>
      </c>
      <c r="L36" s="12" t="s">
        <v>453</v>
      </c>
      <c r="M36" s="12" t="s">
        <v>200</v>
      </c>
      <c r="N36" s="12" t="s">
        <v>454</v>
      </c>
    </row>
    <row r="37" spans="1:14" ht="12.75">
      <c r="A37" s="11">
        <v>43</v>
      </c>
      <c r="B37" s="11" t="s">
        <v>53</v>
      </c>
      <c r="C37" s="11" t="s">
        <v>119</v>
      </c>
      <c r="D37" s="11" t="s">
        <v>467</v>
      </c>
      <c r="F37" s="12" t="s">
        <v>362</v>
      </c>
      <c r="G37" s="12" t="s">
        <v>468</v>
      </c>
      <c r="H37" s="12" t="s">
        <v>469</v>
      </c>
      <c r="I37" s="12" t="s">
        <v>470</v>
      </c>
      <c r="J37" s="12" t="s">
        <v>471</v>
      </c>
      <c r="K37" s="12" t="s">
        <v>472</v>
      </c>
      <c r="L37" s="12" t="s">
        <v>473</v>
      </c>
      <c r="M37" s="12" t="s">
        <v>474</v>
      </c>
      <c r="N37" s="12" t="s">
        <v>475</v>
      </c>
    </row>
    <row r="38" spans="1:14" ht="12.75">
      <c r="A38" s="11">
        <v>36</v>
      </c>
      <c r="B38" s="11" t="s">
        <v>114</v>
      </c>
      <c r="C38" s="11" t="s">
        <v>113</v>
      </c>
      <c r="D38" s="11" t="s">
        <v>213</v>
      </c>
      <c r="F38" s="12" t="s">
        <v>204</v>
      </c>
      <c r="G38" s="12" t="s">
        <v>355</v>
      </c>
      <c r="H38" s="12" t="s">
        <v>348</v>
      </c>
      <c r="I38" s="12" t="s">
        <v>299</v>
      </c>
      <c r="J38" s="12" t="s">
        <v>356</v>
      </c>
      <c r="K38" s="12" t="s">
        <v>357</v>
      </c>
      <c r="L38" s="12" t="s">
        <v>358</v>
      </c>
      <c r="M38" s="12" t="s">
        <v>359</v>
      </c>
      <c r="N38" s="12" t="s">
        <v>360</v>
      </c>
    </row>
    <row r="39" spans="1:14" ht="12.75">
      <c r="A39" s="11">
        <v>60</v>
      </c>
      <c r="B39" s="11" t="s">
        <v>88</v>
      </c>
      <c r="C39" s="11" t="s">
        <v>87</v>
      </c>
      <c r="D39" s="11" t="s">
        <v>175</v>
      </c>
      <c r="F39" s="12" t="s">
        <v>204</v>
      </c>
      <c r="G39" s="12" t="s">
        <v>461</v>
      </c>
      <c r="H39" s="12" t="s">
        <v>462</v>
      </c>
      <c r="I39" s="12" t="s">
        <v>463</v>
      </c>
      <c r="J39" s="12" t="s">
        <v>464</v>
      </c>
      <c r="K39" s="12" t="s">
        <v>224</v>
      </c>
      <c r="L39" s="12" t="s">
        <v>465</v>
      </c>
      <c r="M39" s="12" t="s">
        <v>200</v>
      </c>
      <c r="N39" s="12" t="s">
        <v>466</v>
      </c>
    </row>
    <row r="40" spans="1:14" ht="12.75">
      <c r="A40" s="11">
        <v>63</v>
      </c>
      <c r="B40" s="11" t="s">
        <v>689</v>
      </c>
      <c r="C40" s="11" t="s">
        <v>690</v>
      </c>
      <c r="D40" s="11" t="s">
        <v>524</v>
      </c>
      <c r="F40" s="12" t="s">
        <v>516</v>
      </c>
      <c r="G40" s="12" t="s">
        <v>525</v>
      </c>
      <c r="H40" s="12" t="s">
        <v>526</v>
      </c>
      <c r="I40" s="12" t="s">
        <v>527</v>
      </c>
      <c r="J40" s="12" t="s">
        <v>528</v>
      </c>
      <c r="K40" s="12" t="s">
        <v>529</v>
      </c>
      <c r="L40" s="12" t="s">
        <v>530</v>
      </c>
      <c r="M40" s="12" t="s">
        <v>531</v>
      </c>
      <c r="N40" s="12" t="s">
        <v>532</v>
      </c>
    </row>
    <row r="41" spans="1:14" ht="12.75">
      <c r="A41" s="11">
        <v>18</v>
      </c>
      <c r="B41" s="11" t="s">
        <v>47</v>
      </c>
      <c r="C41" s="11" t="s">
        <v>46</v>
      </c>
      <c r="D41" s="11" t="s">
        <v>213</v>
      </c>
      <c r="F41" s="12" t="s">
        <v>204</v>
      </c>
      <c r="G41" s="12" t="s">
        <v>214</v>
      </c>
      <c r="H41" s="12" t="s">
        <v>206</v>
      </c>
      <c r="I41" s="12" t="s">
        <v>207</v>
      </c>
      <c r="J41" s="12" t="s">
        <v>208</v>
      </c>
      <c r="K41" s="12" t="s">
        <v>209</v>
      </c>
      <c r="L41" s="12" t="s">
        <v>210</v>
      </c>
      <c r="M41" s="13" t="s">
        <v>211</v>
      </c>
      <c r="N41" s="12" t="s">
        <v>215</v>
      </c>
    </row>
    <row r="42" spans="1:14" ht="12.75">
      <c r="A42" s="11">
        <v>67</v>
      </c>
      <c r="B42" s="11" t="s">
        <v>638</v>
      </c>
      <c r="C42" s="11" t="s">
        <v>639</v>
      </c>
      <c r="D42" s="11" t="s">
        <v>185</v>
      </c>
      <c r="F42" s="12" t="s">
        <v>186</v>
      </c>
      <c r="G42" s="12" t="s">
        <v>187</v>
      </c>
      <c r="H42" s="12" t="s">
        <v>188</v>
      </c>
      <c r="I42" s="12" t="s">
        <v>189</v>
      </c>
      <c r="J42" s="12" t="s">
        <v>190</v>
      </c>
      <c r="K42" s="12" t="s">
        <v>191</v>
      </c>
      <c r="L42" s="12" t="s">
        <v>192</v>
      </c>
      <c r="M42" s="12" t="s">
        <v>193</v>
      </c>
      <c r="N42" s="13" t="s">
        <v>194</v>
      </c>
    </row>
    <row r="43" spans="1:14" ht="12.75">
      <c r="A43" s="11">
        <v>49</v>
      </c>
      <c r="B43" s="11" t="s">
        <v>75</v>
      </c>
      <c r="C43" s="11" t="s">
        <v>647</v>
      </c>
      <c r="D43" s="11" t="s">
        <v>175</v>
      </c>
      <c r="F43" s="12" t="s">
        <v>234</v>
      </c>
      <c r="G43" s="12" t="s">
        <v>240</v>
      </c>
      <c r="H43" s="12" t="s">
        <v>241</v>
      </c>
      <c r="I43" s="12" t="s">
        <v>242</v>
      </c>
      <c r="J43" s="12" t="s">
        <v>243</v>
      </c>
      <c r="K43" s="12" t="s">
        <v>244</v>
      </c>
      <c r="L43" s="12" t="s">
        <v>245</v>
      </c>
      <c r="M43" s="12" t="s">
        <v>246</v>
      </c>
      <c r="N43" s="12" t="s">
        <v>247</v>
      </c>
    </row>
    <row r="44" spans="1:14" ht="12.75">
      <c r="A44" s="11">
        <v>64</v>
      </c>
      <c r="B44" s="11" t="s">
        <v>691</v>
      </c>
      <c r="C44" s="11" t="s">
        <v>692</v>
      </c>
      <c r="D44" s="11" t="s">
        <v>320</v>
      </c>
      <c r="F44" s="12" t="s">
        <v>516</v>
      </c>
      <c r="G44" s="12" t="s">
        <v>525</v>
      </c>
      <c r="H44" s="12" t="s">
        <v>526</v>
      </c>
      <c r="I44" s="12" t="s">
        <v>527</v>
      </c>
      <c r="J44" s="12" t="s">
        <v>528</v>
      </c>
      <c r="K44" s="12" t="s">
        <v>529</v>
      </c>
      <c r="L44" s="12" t="s">
        <v>533</v>
      </c>
      <c r="M44" s="12" t="s">
        <v>534</v>
      </c>
      <c r="N44" s="12" t="s">
        <v>535</v>
      </c>
    </row>
    <row r="45" spans="1:14" ht="12.75">
      <c r="A45" s="11">
        <v>17</v>
      </c>
      <c r="B45" s="11" t="s">
        <v>674</v>
      </c>
      <c r="C45" s="11" t="s">
        <v>675</v>
      </c>
      <c r="D45" s="11" t="s">
        <v>175</v>
      </c>
      <c r="F45" s="12" t="s">
        <v>427</v>
      </c>
      <c r="G45" s="12" t="s">
        <v>428</v>
      </c>
      <c r="H45" s="12" t="s">
        <v>429</v>
      </c>
      <c r="I45" s="12" t="s">
        <v>430</v>
      </c>
      <c r="J45" s="12" t="s">
        <v>431</v>
      </c>
      <c r="K45" s="12" t="s">
        <v>432</v>
      </c>
      <c r="L45" s="12" t="s">
        <v>433</v>
      </c>
      <c r="M45" s="12" t="s">
        <v>434</v>
      </c>
      <c r="N45" s="12" t="s">
        <v>435</v>
      </c>
    </row>
    <row r="46" spans="1:14" ht="12.75">
      <c r="A46" s="11">
        <v>52</v>
      </c>
      <c r="B46" s="11" t="s">
        <v>143</v>
      </c>
      <c r="C46" s="11" t="s">
        <v>659</v>
      </c>
      <c r="D46" s="11" t="s">
        <v>337</v>
      </c>
      <c r="F46" s="12" t="s">
        <v>288</v>
      </c>
      <c r="G46" s="12" t="s">
        <v>281</v>
      </c>
      <c r="H46" s="12" t="s">
        <v>338</v>
      </c>
      <c r="I46" s="12" t="s">
        <v>339</v>
      </c>
      <c r="J46" s="12" t="s">
        <v>340</v>
      </c>
      <c r="K46" s="12" t="s">
        <v>341</v>
      </c>
      <c r="L46" s="12" t="s">
        <v>342</v>
      </c>
      <c r="M46" s="13" t="s">
        <v>343</v>
      </c>
      <c r="N46" s="12" t="s">
        <v>344</v>
      </c>
    </row>
    <row r="47" spans="1:14" ht="12.75">
      <c r="A47" s="11">
        <v>3</v>
      </c>
      <c r="B47" s="11" t="s">
        <v>676</v>
      </c>
      <c r="C47" s="11" t="s">
        <v>677</v>
      </c>
      <c r="D47" s="11" t="s">
        <v>337</v>
      </c>
      <c r="F47" s="12" t="s">
        <v>427</v>
      </c>
      <c r="G47" s="12" t="s">
        <v>428</v>
      </c>
      <c r="H47" s="12" t="s">
        <v>429</v>
      </c>
      <c r="I47" s="12" t="s">
        <v>445</v>
      </c>
      <c r="J47" s="12" t="s">
        <v>446</v>
      </c>
      <c r="K47" s="12" t="s">
        <v>432</v>
      </c>
      <c r="L47" s="12" t="s">
        <v>433</v>
      </c>
      <c r="M47" s="12" t="s">
        <v>447</v>
      </c>
      <c r="N47" s="13" t="s">
        <v>448</v>
      </c>
    </row>
    <row r="48" spans="1:14" ht="12.75">
      <c r="A48" s="11">
        <v>4</v>
      </c>
      <c r="B48" s="11" t="s">
        <v>666</v>
      </c>
      <c r="C48" s="11" t="s">
        <v>710</v>
      </c>
      <c r="D48" s="11" t="s">
        <v>216</v>
      </c>
      <c r="F48" s="12" t="s">
        <v>186</v>
      </c>
      <c r="G48" s="12" t="s">
        <v>618</v>
      </c>
      <c r="H48" s="12" t="s">
        <v>188</v>
      </c>
      <c r="I48" s="12" t="s">
        <v>189</v>
      </c>
      <c r="J48" s="12" t="s">
        <v>619</v>
      </c>
      <c r="K48" s="12" t="s">
        <v>200</v>
      </c>
      <c r="L48" s="12" t="s">
        <v>200</v>
      </c>
      <c r="M48" s="12" t="s">
        <v>200</v>
      </c>
      <c r="N48" s="11" t="s">
        <v>617</v>
      </c>
    </row>
    <row r="49" spans="1:14" ht="12.75">
      <c r="A49" s="11">
        <v>30</v>
      </c>
      <c r="B49" s="11" t="s">
        <v>721</v>
      </c>
      <c r="C49" s="11" t="s">
        <v>722</v>
      </c>
      <c r="D49" s="11" t="s">
        <v>216</v>
      </c>
      <c r="G49" s="12"/>
      <c r="H49" s="16"/>
      <c r="I49" s="12"/>
      <c r="J49" s="12"/>
      <c r="K49" s="12"/>
      <c r="L49" s="12"/>
      <c r="M49" s="12"/>
      <c r="N49" s="11" t="s">
        <v>635</v>
      </c>
    </row>
    <row r="50" spans="1:14" ht="12.75">
      <c r="A50" s="11">
        <v>40</v>
      </c>
      <c r="B50" s="11" t="s">
        <v>662</v>
      </c>
      <c r="C50" s="11" t="s">
        <v>663</v>
      </c>
      <c r="D50" s="11" t="s">
        <v>370</v>
      </c>
      <c r="F50" s="12" t="s">
        <v>362</v>
      </c>
      <c r="G50" s="12" t="s">
        <v>371</v>
      </c>
      <c r="H50" s="12" t="s">
        <v>364</v>
      </c>
      <c r="I50" s="12" t="s">
        <v>365</v>
      </c>
      <c r="J50" s="12" t="s">
        <v>366</v>
      </c>
      <c r="K50" s="12" t="s">
        <v>372</v>
      </c>
      <c r="L50" s="12" t="s">
        <v>352</v>
      </c>
      <c r="M50" s="12" t="s">
        <v>368</v>
      </c>
      <c r="N50" s="12" t="s">
        <v>373</v>
      </c>
    </row>
    <row r="51" spans="1:14" ht="12.75">
      <c r="A51" s="11">
        <v>20</v>
      </c>
      <c r="B51" s="11" t="s">
        <v>640</v>
      </c>
      <c r="C51" s="11" t="s">
        <v>641</v>
      </c>
      <c r="D51" s="11" t="s">
        <v>203</v>
      </c>
      <c r="F51" s="12" t="s">
        <v>204</v>
      </c>
      <c r="G51" s="12" t="s">
        <v>205</v>
      </c>
      <c r="H51" s="12" t="s">
        <v>206</v>
      </c>
      <c r="I51" s="12" t="s">
        <v>207</v>
      </c>
      <c r="J51" s="12" t="s">
        <v>208</v>
      </c>
      <c r="K51" s="12" t="s">
        <v>209</v>
      </c>
      <c r="L51" s="12" t="s">
        <v>210</v>
      </c>
      <c r="M51" s="12" t="s">
        <v>211</v>
      </c>
      <c r="N51" s="12" t="s">
        <v>212</v>
      </c>
    </row>
    <row r="52" spans="1:14" ht="12.75">
      <c r="A52" s="11">
        <v>31</v>
      </c>
      <c r="B52" s="11" t="s">
        <v>708</v>
      </c>
      <c r="C52" s="11" t="s">
        <v>709</v>
      </c>
      <c r="D52" s="11" t="s">
        <v>337</v>
      </c>
      <c r="F52" s="12" t="s">
        <v>611</v>
      </c>
      <c r="G52" s="12" t="s">
        <v>612</v>
      </c>
      <c r="H52" s="12" t="s">
        <v>613</v>
      </c>
      <c r="I52" s="12" t="s">
        <v>614</v>
      </c>
      <c r="J52" s="12" t="s">
        <v>615</v>
      </c>
      <c r="K52" s="12" t="s">
        <v>616</v>
      </c>
      <c r="L52" s="12"/>
      <c r="M52" s="12"/>
      <c r="N52" s="11" t="s">
        <v>617</v>
      </c>
    </row>
    <row r="53" spans="1:14" ht="12.75">
      <c r="A53" s="11">
        <v>15</v>
      </c>
      <c r="B53" s="11" t="s">
        <v>687</v>
      </c>
      <c r="C53" s="11" t="s">
        <v>688</v>
      </c>
      <c r="D53" s="11" t="s">
        <v>467</v>
      </c>
      <c r="F53" s="12" t="s">
        <v>507</v>
      </c>
      <c r="G53" s="12" t="s">
        <v>508</v>
      </c>
      <c r="H53" s="12" t="s">
        <v>509</v>
      </c>
      <c r="I53" s="12" t="s">
        <v>510</v>
      </c>
      <c r="J53" s="12" t="s">
        <v>511</v>
      </c>
      <c r="K53" s="12" t="s">
        <v>512</v>
      </c>
      <c r="L53" s="12" t="s">
        <v>513</v>
      </c>
      <c r="M53" s="12" t="s">
        <v>514</v>
      </c>
      <c r="N53" s="12" t="s">
        <v>515</v>
      </c>
    </row>
    <row r="54" spans="1:14" ht="12.75">
      <c r="A54" s="11">
        <v>35</v>
      </c>
      <c r="B54" s="11" t="s">
        <v>660</v>
      </c>
      <c r="C54" s="11" t="s">
        <v>661</v>
      </c>
      <c r="D54" s="11" t="s">
        <v>361</v>
      </c>
      <c r="F54" s="12" t="s">
        <v>362</v>
      </c>
      <c r="G54" s="12" t="s">
        <v>363</v>
      </c>
      <c r="H54" s="12" t="s">
        <v>364</v>
      </c>
      <c r="I54" s="12" t="s">
        <v>365</v>
      </c>
      <c r="J54" s="12" t="s">
        <v>366</v>
      </c>
      <c r="K54" s="12" t="s">
        <v>367</v>
      </c>
      <c r="L54" s="12" t="s">
        <v>352</v>
      </c>
      <c r="M54" s="12" t="s">
        <v>368</v>
      </c>
      <c r="N54" s="13" t="s">
        <v>369</v>
      </c>
    </row>
    <row r="55" spans="1:14" ht="12.75">
      <c r="A55" s="11">
        <v>27</v>
      </c>
      <c r="B55" s="11" t="s">
        <v>103</v>
      </c>
      <c r="C55" s="11" t="s">
        <v>699</v>
      </c>
      <c r="D55" s="11" t="s">
        <v>337</v>
      </c>
      <c r="F55" s="12" t="s">
        <v>449</v>
      </c>
      <c r="G55" s="12" t="s">
        <v>567</v>
      </c>
      <c r="H55" s="12" t="s">
        <v>560</v>
      </c>
      <c r="I55" s="12" t="s">
        <v>478</v>
      </c>
      <c r="J55" s="12" t="s">
        <v>568</v>
      </c>
      <c r="K55" s="12" t="s">
        <v>200</v>
      </c>
      <c r="L55" s="12" t="s">
        <v>569</v>
      </c>
      <c r="M55" s="12" t="s">
        <v>570</v>
      </c>
      <c r="N55" s="12" t="s">
        <v>571</v>
      </c>
    </row>
    <row r="56" spans="1:14" ht="12.75">
      <c r="A56" s="11">
        <v>22</v>
      </c>
      <c r="B56" s="11" t="s">
        <v>637</v>
      </c>
      <c r="C56" s="11" t="s">
        <v>34</v>
      </c>
      <c r="D56" s="11" t="s">
        <v>175</v>
      </c>
      <c r="F56" s="12" t="s">
        <v>176</v>
      </c>
      <c r="G56" s="12" t="s">
        <v>177</v>
      </c>
      <c r="H56" s="12" t="s">
        <v>178</v>
      </c>
      <c r="I56" s="12" t="s">
        <v>179</v>
      </c>
      <c r="J56" s="12" t="s">
        <v>180</v>
      </c>
      <c r="K56" s="13" t="s">
        <v>181</v>
      </c>
      <c r="L56" s="12" t="s">
        <v>182</v>
      </c>
      <c r="M56" s="13" t="s">
        <v>183</v>
      </c>
      <c r="N56" s="13" t="s">
        <v>184</v>
      </c>
    </row>
    <row r="57" spans="1:14" ht="12.75">
      <c r="A57" s="11">
        <v>47</v>
      </c>
      <c r="B57" s="11" t="s">
        <v>75</v>
      </c>
      <c r="C57" s="11" t="s">
        <v>107</v>
      </c>
      <c r="D57" s="11" t="s">
        <v>175</v>
      </c>
      <c r="F57" s="12" t="s">
        <v>195</v>
      </c>
      <c r="G57" s="12" t="s">
        <v>196</v>
      </c>
      <c r="H57" s="12" t="s">
        <v>197</v>
      </c>
      <c r="I57" s="12" t="s">
        <v>198</v>
      </c>
      <c r="J57" s="12" t="s">
        <v>199</v>
      </c>
      <c r="K57" s="12" t="s">
        <v>200</v>
      </c>
      <c r="L57" s="13" t="s">
        <v>201</v>
      </c>
      <c r="M57" s="12" t="s">
        <v>200</v>
      </c>
      <c r="N57" s="12" t="s">
        <v>202</v>
      </c>
    </row>
    <row r="58" spans="1:14" ht="12.75">
      <c r="A58" s="11">
        <v>11</v>
      </c>
      <c r="B58" s="11" t="s">
        <v>672</v>
      </c>
      <c r="C58" s="11" t="s">
        <v>673</v>
      </c>
      <c r="D58" s="11" t="s">
        <v>213</v>
      </c>
      <c r="F58" s="12" t="s">
        <v>288</v>
      </c>
      <c r="G58" s="12" t="s">
        <v>411</v>
      </c>
      <c r="H58" s="12" t="s">
        <v>412</v>
      </c>
      <c r="I58" s="12" t="s">
        <v>413</v>
      </c>
      <c r="J58" s="12" t="s">
        <v>414</v>
      </c>
      <c r="K58" s="12" t="s">
        <v>415</v>
      </c>
      <c r="L58" s="12" t="s">
        <v>416</v>
      </c>
      <c r="M58" s="12" t="s">
        <v>417</v>
      </c>
      <c r="N58" s="12" t="s">
        <v>418</v>
      </c>
    </row>
    <row r="59" spans="1:14" ht="12.75">
      <c r="A59" s="11">
        <v>5</v>
      </c>
      <c r="B59" s="11" t="s">
        <v>685</v>
      </c>
      <c r="C59" s="11" t="s">
        <v>686</v>
      </c>
      <c r="D59" s="11" t="s">
        <v>320</v>
      </c>
      <c r="F59" s="12" t="s">
        <v>204</v>
      </c>
      <c r="G59" s="12" t="s">
        <v>428</v>
      </c>
      <c r="H59" s="12" t="s">
        <v>501</v>
      </c>
      <c r="I59" s="12" t="s">
        <v>478</v>
      </c>
      <c r="J59" s="12" t="s">
        <v>502</v>
      </c>
      <c r="K59" s="12" t="s">
        <v>503</v>
      </c>
      <c r="L59" s="12" t="s">
        <v>504</v>
      </c>
      <c r="M59" s="12" t="s">
        <v>505</v>
      </c>
      <c r="N59" s="12" t="s">
        <v>506</v>
      </c>
    </row>
    <row r="60" spans="1:14" ht="12.75">
      <c r="A60" s="11">
        <v>9</v>
      </c>
      <c r="B60" s="11" t="s">
        <v>700</v>
      </c>
      <c r="C60" s="11" t="s">
        <v>701</v>
      </c>
      <c r="D60" s="11" t="s">
        <v>345</v>
      </c>
      <c r="F60" s="12" t="s">
        <v>536</v>
      </c>
      <c r="G60" s="12" t="s">
        <v>572</v>
      </c>
      <c r="H60" s="12" t="s">
        <v>573</v>
      </c>
      <c r="I60" s="12" t="s">
        <v>574</v>
      </c>
      <c r="J60" s="12" t="s">
        <v>575</v>
      </c>
      <c r="K60" s="12" t="s">
        <v>576</v>
      </c>
      <c r="L60" s="12" t="s">
        <v>577</v>
      </c>
      <c r="M60" s="12" t="s">
        <v>578</v>
      </c>
      <c r="N60" s="12" t="s">
        <v>579</v>
      </c>
    </row>
    <row r="61" spans="1:14" ht="12.75">
      <c r="A61" s="11">
        <v>59</v>
      </c>
      <c r="B61" s="11" t="s">
        <v>666</v>
      </c>
      <c r="C61" s="11" t="s">
        <v>667</v>
      </c>
      <c r="D61" s="11" t="s">
        <v>216</v>
      </c>
      <c r="F61" s="12" t="s">
        <v>362</v>
      </c>
      <c r="G61" s="12" t="s">
        <v>380</v>
      </c>
      <c r="H61" s="12" t="s">
        <v>364</v>
      </c>
      <c r="I61" s="12" t="s">
        <v>381</v>
      </c>
      <c r="J61" s="12" t="s">
        <v>382</v>
      </c>
      <c r="K61" s="12" t="s">
        <v>383</v>
      </c>
      <c r="L61" s="12" t="s">
        <v>384</v>
      </c>
      <c r="M61" s="12" t="s">
        <v>200</v>
      </c>
      <c r="N61" s="12" t="s">
        <v>385</v>
      </c>
    </row>
    <row r="62" spans="1:14" ht="12.75">
      <c r="A62" s="11">
        <v>16</v>
      </c>
      <c r="B62" s="11" t="s">
        <v>125</v>
      </c>
      <c r="C62" s="11" t="s">
        <v>649</v>
      </c>
      <c r="D62" s="11" t="s">
        <v>216</v>
      </c>
      <c r="F62" s="12" t="s">
        <v>204</v>
      </c>
      <c r="G62" s="12" t="s">
        <v>218</v>
      </c>
      <c r="H62" s="13" t="s">
        <v>257</v>
      </c>
      <c r="I62" s="12" t="s">
        <v>220</v>
      </c>
      <c r="J62" s="13" t="s">
        <v>258</v>
      </c>
      <c r="K62" s="12" t="s">
        <v>259</v>
      </c>
      <c r="L62" s="13" t="s">
        <v>200</v>
      </c>
      <c r="M62" s="13" t="s">
        <v>260</v>
      </c>
      <c r="N62" s="13" t="s">
        <v>261</v>
      </c>
    </row>
    <row r="63" spans="1:14" ht="12.75">
      <c r="A63" s="11">
        <v>65</v>
      </c>
      <c r="B63" s="11" t="s">
        <v>651</v>
      </c>
      <c r="C63" s="11" t="s">
        <v>62</v>
      </c>
      <c r="D63" s="11" t="s">
        <v>213</v>
      </c>
      <c r="F63" s="12" t="s">
        <v>204</v>
      </c>
      <c r="G63" s="12" t="s">
        <v>281</v>
      </c>
      <c r="H63" s="12" t="s">
        <v>282</v>
      </c>
      <c r="I63" s="12" t="s">
        <v>283</v>
      </c>
      <c r="J63" s="12" t="s">
        <v>284</v>
      </c>
      <c r="K63" s="12" t="s">
        <v>285</v>
      </c>
      <c r="L63" s="12" t="s">
        <v>286</v>
      </c>
      <c r="M63" s="12" t="s">
        <v>279</v>
      </c>
      <c r="N63" s="12" t="s">
        <v>287</v>
      </c>
    </row>
    <row r="64" spans="1:14" ht="12.75">
      <c r="A64" s="11">
        <v>62</v>
      </c>
      <c r="B64" s="11" t="s">
        <v>53</v>
      </c>
      <c r="C64" s="11" t="s">
        <v>648</v>
      </c>
      <c r="D64" s="11" t="s">
        <v>185</v>
      </c>
      <c r="F64" s="12" t="s">
        <v>204</v>
      </c>
      <c r="G64" s="12" t="s">
        <v>248</v>
      </c>
      <c r="H64" s="12" t="s">
        <v>206</v>
      </c>
      <c r="I64" s="12" t="s">
        <v>249</v>
      </c>
      <c r="J64" s="12" t="s">
        <v>250</v>
      </c>
      <c r="K64" s="12" t="s">
        <v>251</v>
      </c>
      <c r="L64" s="12" t="s">
        <v>252</v>
      </c>
      <c r="M64" s="12" t="s">
        <v>253</v>
      </c>
      <c r="N64" s="12" t="s">
        <v>254</v>
      </c>
    </row>
    <row r="65" spans="1:14" ht="12.75">
      <c r="A65" s="11">
        <v>33</v>
      </c>
      <c r="B65" s="11" t="s">
        <v>141</v>
      </c>
      <c r="C65" s="11" t="s">
        <v>140</v>
      </c>
      <c r="D65" s="11" t="s">
        <v>484</v>
      </c>
      <c r="F65" s="12" t="s">
        <v>516</v>
      </c>
      <c r="G65" s="12" t="s">
        <v>517</v>
      </c>
      <c r="H65" s="12" t="s">
        <v>518</v>
      </c>
      <c r="I65" s="12" t="s">
        <v>519</v>
      </c>
      <c r="J65" s="12" t="s">
        <v>520</v>
      </c>
      <c r="K65" s="12" t="s">
        <v>521</v>
      </c>
      <c r="L65" s="12" t="s">
        <v>513</v>
      </c>
      <c r="M65" s="12" t="s">
        <v>522</v>
      </c>
      <c r="N65" s="12" t="s">
        <v>523</v>
      </c>
    </row>
    <row r="66" spans="1:14" ht="12.75">
      <c r="A66" s="11">
        <v>23</v>
      </c>
      <c r="B66" s="11" t="s">
        <v>91</v>
      </c>
      <c r="C66" s="11" t="s">
        <v>650</v>
      </c>
      <c r="D66" s="11" t="s">
        <v>213</v>
      </c>
      <c r="F66" s="12" t="s">
        <v>262</v>
      </c>
      <c r="G66" s="12" t="s">
        <v>263</v>
      </c>
      <c r="H66" s="12" t="s">
        <v>264</v>
      </c>
      <c r="I66" s="12" t="s">
        <v>265</v>
      </c>
      <c r="J66" s="12" t="s">
        <v>266</v>
      </c>
      <c r="K66" s="12" t="s">
        <v>267</v>
      </c>
      <c r="L66" s="12" t="s">
        <v>268</v>
      </c>
      <c r="M66" s="12" t="s">
        <v>269</v>
      </c>
      <c r="N66" s="13" t="s">
        <v>270</v>
      </c>
    </row>
    <row r="67" spans="1:14" ht="12.75">
      <c r="A67" s="11">
        <v>21</v>
      </c>
      <c r="B67" s="11" t="s">
        <v>82</v>
      </c>
      <c r="C67" s="11" t="s">
        <v>81</v>
      </c>
      <c r="D67" s="11" t="s">
        <v>213</v>
      </c>
      <c r="F67" s="12" t="s">
        <v>204</v>
      </c>
      <c r="G67" s="12" t="s">
        <v>386</v>
      </c>
      <c r="H67" s="12" t="s">
        <v>387</v>
      </c>
      <c r="I67" s="12" t="s">
        <v>388</v>
      </c>
      <c r="J67" s="12" t="s">
        <v>350</v>
      </c>
      <c r="K67" s="12" t="s">
        <v>389</v>
      </c>
      <c r="L67" s="12" t="s">
        <v>200</v>
      </c>
      <c r="M67" s="13" t="s">
        <v>390</v>
      </c>
      <c r="N67" s="13" t="s">
        <v>391</v>
      </c>
    </row>
    <row r="68" spans="1:14" ht="12.75">
      <c r="A68" s="11">
        <v>66</v>
      </c>
      <c r="B68" s="11" t="s">
        <v>711</v>
      </c>
      <c r="C68" s="11" t="s">
        <v>712</v>
      </c>
      <c r="D68" s="11" t="s">
        <v>484</v>
      </c>
      <c r="F68" s="12" t="s">
        <v>536</v>
      </c>
      <c r="G68" s="12" t="s">
        <v>620</v>
      </c>
      <c r="H68" s="12" t="s">
        <v>621</v>
      </c>
      <c r="I68" s="12" t="s">
        <v>622</v>
      </c>
      <c r="J68" s="12" t="s">
        <v>623</v>
      </c>
      <c r="N68" s="11" t="s">
        <v>617</v>
      </c>
    </row>
    <row r="69" spans="1:14" ht="12.75">
      <c r="A69" s="11">
        <v>39</v>
      </c>
      <c r="B69" s="11" t="s">
        <v>149</v>
      </c>
      <c r="C69" s="11" t="s">
        <v>706</v>
      </c>
      <c r="D69" s="11" t="s">
        <v>337</v>
      </c>
      <c r="F69" s="12" t="s">
        <v>596</v>
      </c>
      <c r="G69" s="12" t="s">
        <v>597</v>
      </c>
      <c r="H69" s="12" t="s">
        <v>598</v>
      </c>
      <c r="I69" s="12" t="s">
        <v>293</v>
      </c>
      <c r="J69" s="12" t="s">
        <v>599</v>
      </c>
      <c r="K69" s="12" t="s">
        <v>600</v>
      </c>
      <c r="L69" s="12" t="s">
        <v>601</v>
      </c>
      <c r="M69" s="12" t="s">
        <v>602</v>
      </c>
      <c r="N69" s="12" t="s">
        <v>603</v>
      </c>
    </row>
    <row r="70" spans="1:14" ht="12.75">
      <c r="A70" s="11">
        <v>28</v>
      </c>
      <c r="B70" s="11" t="s">
        <v>670</v>
      </c>
      <c r="C70" s="11" t="s">
        <v>671</v>
      </c>
      <c r="D70" s="11" t="s">
        <v>395</v>
      </c>
      <c r="F70" s="12" t="s">
        <v>288</v>
      </c>
      <c r="G70" s="12" t="s">
        <v>396</v>
      </c>
      <c r="H70" s="12" t="s">
        <v>397</v>
      </c>
      <c r="I70" s="12" t="s">
        <v>398</v>
      </c>
      <c r="J70" s="12" t="s">
        <v>399</v>
      </c>
      <c r="K70" s="12" t="s">
        <v>400</v>
      </c>
      <c r="L70" s="12" t="s">
        <v>358</v>
      </c>
      <c r="M70" s="12" t="s">
        <v>393</v>
      </c>
      <c r="N70" s="12" t="s">
        <v>401</v>
      </c>
    </row>
    <row r="71" spans="1:14" ht="12.75">
      <c r="A71" s="11">
        <v>37</v>
      </c>
      <c r="B71" s="11" t="s">
        <v>85</v>
      </c>
      <c r="C71" s="11" t="s">
        <v>84</v>
      </c>
      <c r="D71" s="11" t="s">
        <v>271</v>
      </c>
      <c r="F71" s="12" t="s">
        <v>272</v>
      </c>
      <c r="G71" s="12" t="s">
        <v>273</v>
      </c>
      <c r="H71" s="12" t="s">
        <v>274</v>
      </c>
      <c r="I71" s="12" t="s">
        <v>275</v>
      </c>
      <c r="J71" s="12" t="s">
        <v>276</v>
      </c>
      <c r="K71" s="12" t="s">
        <v>277</v>
      </c>
      <c r="L71" s="12" t="s">
        <v>278</v>
      </c>
      <c r="M71" s="12" t="s">
        <v>279</v>
      </c>
      <c r="N71" s="12" t="s">
        <v>280</v>
      </c>
    </row>
    <row r="72" spans="1:14" ht="12.75">
      <c r="A72" s="11">
        <v>58</v>
      </c>
      <c r="B72" s="11" t="s">
        <v>379</v>
      </c>
      <c r="D72" s="11" t="s">
        <v>361</v>
      </c>
      <c r="F72" s="12" t="s">
        <v>362</v>
      </c>
      <c r="G72" s="12" t="s">
        <v>380</v>
      </c>
      <c r="H72" s="12" t="s">
        <v>364</v>
      </c>
      <c r="I72" s="12" t="s">
        <v>381</v>
      </c>
      <c r="J72" s="12" t="s">
        <v>382</v>
      </c>
      <c r="K72" s="12" t="s">
        <v>383</v>
      </c>
      <c r="L72" s="12" t="s">
        <v>384</v>
      </c>
      <c r="M72" s="12" t="s">
        <v>200</v>
      </c>
      <c r="N72" s="12" t="s">
        <v>385</v>
      </c>
    </row>
    <row r="73" spans="1:4" ht="12.75">
      <c r="A73" s="11" t="s">
        <v>7</v>
      </c>
      <c r="B73" s="11" t="s">
        <v>7</v>
      </c>
      <c r="D73" s="11" t="s">
        <v>7</v>
      </c>
    </row>
    <row r="74" spans="1:4" ht="12.75">
      <c r="A74" s="11" t="s">
        <v>7</v>
      </c>
      <c r="B74" s="11" t="s">
        <v>7</v>
      </c>
      <c r="D74" s="11" t="s">
        <v>7</v>
      </c>
    </row>
  </sheetData>
  <printOptions gridLines="1"/>
  <pageMargins left="0.23" right="0.27" top="1" bottom="1" header="0.5" footer="0.5"/>
  <pageSetup horizontalDpi="180" verticalDpi="1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workbookViewId="0" topLeftCell="C5">
      <selection activeCell="L14" sqref="L14"/>
    </sheetView>
  </sheetViews>
  <sheetFormatPr defaultColWidth="9.140625" defaultRowHeight="12.75"/>
  <sheetData>
    <row r="1" spans="2:12" ht="12.75">
      <c r="B1">
        <v>26</v>
      </c>
      <c r="C1" t="s">
        <v>102</v>
      </c>
      <c r="D1" t="s">
        <v>103</v>
      </c>
      <c r="E1">
        <v>57</v>
      </c>
      <c r="F1" t="s">
        <v>19</v>
      </c>
      <c r="G1" t="s">
        <v>64</v>
      </c>
      <c r="H1" t="s">
        <v>33</v>
      </c>
      <c r="I1" s="1">
        <v>0.06944444444444443</v>
      </c>
      <c r="J1" s="1">
        <v>0.13819444444444443</v>
      </c>
      <c r="K1" s="1">
        <v>0.20972222222222223</v>
      </c>
      <c r="L1" s="1">
        <v>0.28771990740740744</v>
      </c>
    </row>
    <row r="2" spans="2:12" ht="12.75">
      <c r="B2">
        <v>34</v>
      </c>
      <c r="C2" t="s">
        <v>121</v>
      </c>
      <c r="D2" t="s">
        <v>50</v>
      </c>
      <c r="E2">
        <v>45</v>
      </c>
      <c r="F2" t="s">
        <v>19</v>
      </c>
      <c r="G2" t="s">
        <v>122</v>
      </c>
      <c r="H2" t="s">
        <v>123</v>
      </c>
      <c r="I2" s="1">
        <v>0.07226851851851852</v>
      </c>
      <c r="J2" s="1">
        <v>0.15859953703703702</v>
      </c>
      <c r="K2" s="1">
        <v>0.2347222222222222</v>
      </c>
      <c r="L2" s="1">
        <v>0.3092592592592593</v>
      </c>
    </row>
    <row r="3" spans="2:12" ht="12.75">
      <c r="B3">
        <v>9</v>
      </c>
      <c r="C3" t="s">
        <v>57</v>
      </c>
      <c r="D3" t="s">
        <v>58</v>
      </c>
      <c r="E3">
        <v>46</v>
      </c>
      <c r="F3" t="s">
        <v>19</v>
      </c>
      <c r="G3" t="s">
        <v>54</v>
      </c>
      <c r="H3" t="s">
        <v>33</v>
      </c>
      <c r="I3" s="1">
        <v>0.05</v>
      </c>
      <c r="J3" s="1">
        <v>0.10347222222222223</v>
      </c>
      <c r="K3" s="1">
        <v>0.16597222222222222</v>
      </c>
      <c r="L3" s="1">
        <v>0.23501157407407405</v>
      </c>
    </row>
    <row r="4" spans="2:12" ht="12.75">
      <c r="B4">
        <v>16</v>
      </c>
      <c r="C4" t="s">
        <v>76</v>
      </c>
      <c r="D4" t="s">
        <v>77</v>
      </c>
      <c r="E4">
        <v>43</v>
      </c>
      <c r="F4" t="s">
        <v>19</v>
      </c>
      <c r="G4" t="s">
        <v>78</v>
      </c>
      <c r="H4" t="s">
        <v>33</v>
      </c>
      <c r="I4" s="1">
        <v>0.05699074074074074</v>
      </c>
      <c r="J4" s="1">
        <v>0.11527777777777777</v>
      </c>
      <c r="K4" s="1">
        <v>0.18125</v>
      </c>
      <c r="L4" s="1">
        <v>0.25601851851851853</v>
      </c>
    </row>
    <row r="5" spans="2:12" ht="12.75">
      <c r="B5">
        <v>44</v>
      </c>
      <c r="C5" t="s">
        <v>148</v>
      </c>
      <c r="D5" t="s">
        <v>149</v>
      </c>
      <c r="E5">
        <v>70</v>
      </c>
      <c r="F5" t="s">
        <v>19</v>
      </c>
      <c r="G5" t="s">
        <v>73</v>
      </c>
      <c r="H5" t="s">
        <v>33</v>
      </c>
      <c r="I5" s="1">
        <v>0.08680555555555557</v>
      </c>
      <c r="J5" s="1">
        <v>0.18194444444444444</v>
      </c>
      <c r="K5" s="1">
        <v>0.2881944444444445</v>
      </c>
      <c r="L5" s="1">
        <v>0.3939814814814815</v>
      </c>
    </row>
    <row r="6" spans="2:12" ht="12.75">
      <c r="B6">
        <v>37</v>
      </c>
      <c r="C6" t="s">
        <v>129</v>
      </c>
      <c r="D6" t="s">
        <v>130</v>
      </c>
      <c r="E6">
        <v>61</v>
      </c>
      <c r="F6" t="s">
        <v>19</v>
      </c>
      <c r="G6" t="s">
        <v>131</v>
      </c>
      <c r="H6" t="s">
        <v>41</v>
      </c>
      <c r="I6" s="1">
        <v>0.06805555555555555</v>
      </c>
      <c r="J6" s="1">
        <v>0.15208333333333332</v>
      </c>
      <c r="K6" s="1">
        <v>0.2423611111111111</v>
      </c>
      <c r="L6" s="1">
        <v>0.3325925925925926</v>
      </c>
    </row>
    <row r="7" spans="2:12" ht="12.75">
      <c r="B7">
        <v>38</v>
      </c>
      <c r="C7" t="s">
        <v>132</v>
      </c>
      <c r="D7" t="s">
        <v>133</v>
      </c>
      <c r="E7">
        <v>54</v>
      </c>
      <c r="F7" t="s">
        <v>19</v>
      </c>
      <c r="G7" t="s">
        <v>48</v>
      </c>
      <c r="H7" t="s">
        <v>33</v>
      </c>
      <c r="I7" s="1">
        <v>0.07018518518518518</v>
      </c>
      <c r="J7" s="1">
        <v>0.14444444444444446</v>
      </c>
      <c r="K7" s="1">
        <v>0.24027777777777778</v>
      </c>
      <c r="L7" s="1">
        <v>0.3332175925925926</v>
      </c>
    </row>
    <row r="8" spans="2:12" ht="12.75">
      <c r="B8">
        <v>15</v>
      </c>
      <c r="C8" t="s">
        <v>74</v>
      </c>
      <c r="D8" t="s">
        <v>75</v>
      </c>
      <c r="E8">
        <v>57</v>
      </c>
      <c r="F8" t="s">
        <v>19</v>
      </c>
      <c r="G8" t="s">
        <v>73</v>
      </c>
      <c r="H8" t="s">
        <v>33</v>
      </c>
      <c r="I8" s="1">
        <v>0.057476851851851855</v>
      </c>
      <c r="J8" s="1">
        <v>0.11944444444444445</v>
      </c>
      <c r="K8" s="1">
        <v>0.18541666666666667</v>
      </c>
      <c r="L8" s="1">
        <v>0.25480324074074073</v>
      </c>
    </row>
    <row r="9" spans="2:12" ht="12.75">
      <c r="B9">
        <v>36</v>
      </c>
      <c r="C9" t="s">
        <v>126</v>
      </c>
      <c r="D9" t="s">
        <v>127</v>
      </c>
      <c r="E9">
        <v>72</v>
      </c>
      <c r="F9" t="s">
        <v>19</v>
      </c>
      <c r="G9" t="s">
        <v>128</v>
      </c>
      <c r="H9" t="s">
        <v>37</v>
      </c>
      <c r="I9" s="1">
        <v>0.07023148148148149</v>
      </c>
      <c r="J9" s="1">
        <v>0.15347222222222223</v>
      </c>
      <c r="K9" s="1">
        <v>0.23958333333333334</v>
      </c>
      <c r="L9" s="1">
        <v>0.32719907407407406</v>
      </c>
    </row>
    <row r="10" spans="2:12" ht="12.75">
      <c r="B10">
        <v>8</v>
      </c>
      <c r="C10" t="s">
        <v>55</v>
      </c>
      <c r="D10" t="s">
        <v>47</v>
      </c>
      <c r="E10">
        <v>53</v>
      </c>
      <c r="F10" t="s">
        <v>19</v>
      </c>
      <c r="G10" t="s">
        <v>56</v>
      </c>
      <c r="H10" t="s">
        <v>33</v>
      </c>
      <c r="I10" s="1">
        <v>0.05328703703703704</v>
      </c>
      <c r="J10" s="1">
        <v>0.10833333333333334</v>
      </c>
      <c r="K10" s="1">
        <v>0.16875</v>
      </c>
      <c r="L10" s="1">
        <v>0.23373842592592595</v>
      </c>
    </row>
    <row r="11" spans="2:12" ht="12.75">
      <c r="B11">
        <v>22</v>
      </c>
      <c r="C11" t="s">
        <v>92</v>
      </c>
      <c r="D11" t="s">
        <v>93</v>
      </c>
      <c r="E11">
        <v>37</v>
      </c>
      <c r="F11" t="s">
        <v>19</v>
      </c>
      <c r="G11" t="s">
        <v>94</v>
      </c>
      <c r="H11" t="s">
        <v>95</v>
      </c>
      <c r="I11" s="1">
        <v>0.06810185185185186</v>
      </c>
      <c r="J11" s="1">
        <v>0.1388888888888889</v>
      </c>
      <c r="K11" s="1">
        <v>0.20902777777777778</v>
      </c>
      <c r="L11" s="1">
        <v>0.27652777777777776</v>
      </c>
    </row>
    <row r="12" spans="2:12" ht="12.75">
      <c r="B12">
        <v>21</v>
      </c>
      <c r="C12" t="s">
        <v>90</v>
      </c>
      <c r="D12" t="s">
        <v>91</v>
      </c>
      <c r="E12">
        <v>39</v>
      </c>
      <c r="F12" t="s">
        <v>19</v>
      </c>
      <c r="G12" t="s">
        <v>67</v>
      </c>
      <c r="H12" t="s">
        <v>37</v>
      </c>
      <c r="I12" s="1">
        <v>0.05627314814814815</v>
      </c>
      <c r="J12" s="1">
        <v>0.11774305555555555</v>
      </c>
      <c r="K12" s="1">
        <v>0.18819444444444444</v>
      </c>
      <c r="L12" s="1">
        <v>0.27372685185185186</v>
      </c>
    </row>
    <row r="13" spans="2:12" ht="12.75">
      <c r="B13">
        <v>27</v>
      </c>
      <c r="C13" t="s">
        <v>104</v>
      </c>
      <c r="D13" t="s">
        <v>105</v>
      </c>
      <c r="E13">
        <v>20</v>
      </c>
      <c r="F13" t="s">
        <v>19</v>
      </c>
      <c r="G13" t="s">
        <v>106</v>
      </c>
      <c r="H13" t="s">
        <v>45</v>
      </c>
      <c r="I13" s="1">
        <v>0.058715277777777776</v>
      </c>
      <c r="J13" s="1">
        <v>0.12430555555555556</v>
      </c>
      <c r="K13" s="1">
        <v>0.20486111111111113</v>
      </c>
      <c r="L13" s="1">
        <v>0.28771990740740744</v>
      </c>
    </row>
    <row r="14" spans="2:12" ht="12.75">
      <c r="B14">
        <v>17</v>
      </c>
      <c r="C14" t="s">
        <v>79</v>
      </c>
      <c r="D14" t="s">
        <v>80</v>
      </c>
      <c r="E14">
        <v>54</v>
      </c>
      <c r="F14" t="s">
        <v>19</v>
      </c>
      <c r="G14" t="s">
        <v>70</v>
      </c>
      <c r="H14" t="s">
        <v>33</v>
      </c>
      <c r="I14" s="1">
        <v>0.05833333333333333</v>
      </c>
      <c r="J14" s="1">
        <v>0.12083333333333333</v>
      </c>
      <c r="K14" s="1">
        <v>0.18888888888888888</v>
      </c>
      <c r="L14" s="1">
        <v>0.2595486111111111</v>
      </c>
    </row>
    <row r="15" spans="2:12" ht="12.75">
      <c r="B15">
        <v>43</v>
      </c>
      <c r="C15" t="s">
        <v>145</v>
      </c>
      <c r="D15" t="s">
        <v>146</v>
      </c>
      <c r="E15">
        <v>49</v>
      </c>
      <c r="F15" t="s">
        <v>19</v>
      </c>
      <c r="G15" t="s">
        <v>147</v>
      </c>
      <c r="H15" t="s">
        <v>33</v>
      </c>
      <c r="I15" s="1">
        <v>0.07282407407407408</v>
      </c>
      <c r="J15" s="1">
        <v>0.15833333333333333</v>
      </c>
      <c r="K15" s="1">
        <v>0.24930555555555556</v>
      </c>
      <c r="L15" s="1">
        <v>0.34670138888888885</v>
      </c>
    </row>
    <row r="16" spans="2:12" ht="12.75">
      <c r="B16">
        <v>23</v>
      </c>
      <c r="C16" t="s">
        <v>96</v>
      </c>
      <c r="D16" t="s">
        <v>50</v>
      </c>
      <c r="E16">
        <v>44</v>
      </c>
      <c r="F16" t="s">
        <v>19</v>
      </c>
      <c r="G16" t="s">
        <v>97</v>
      </c>
      <c r="H16" t="s">
        <v>95</v>
      </c>
      <c r="I16" s="1">
        <v>0.06814814814814814</v>
      </c>
      <c r="J16" s="1">
        <v>0.14027777777777778</v>
      </c>
      <c r="K16" s="1">
        <v>0.2094097222222222</v>
      </c>
      <c r="L16" s="1">
        <v>0.27652777777777776</v>
      </c>
    </row>
    <row r="17" spans="2:12" ht="12.75">
      <c r="B17">
        <v>42</v>
      </c>
      <c r="C17" t="s">
        <v>142</v>
      </c>
      <c r="D17" t="s">
        <v>143</v>
      </c>
      <c r="E17">
        <v>32</v>
      </c>
      <c r="F17" t="s">
        <v>19</v>
      </c>
      <c r="G17" t="s">
        <v>144</v>
      </c>
      <c r="H17" t="s">
        <v>33</v>
      </c>
      <c r="I17" s="1">
        <v>0.06949074074074074</v>
      </c>
      <c r="J17" s="1">
        <v>0.1486111111111111</v>
      </c>
      <c r="K17" s="1">
        <v>0.24444444444444446</v>
      </c>
      <c r="L17" s="1">
        <v>0.34185185185185185</v>
      </c>
    </row>
    <row r="18" spans="2:12" ht="12.75">
      <c r="B18">
        <v>10</v>
      </c>
      <c r="C18" t="s">
        <v>59</v>
      </c>
      <c r="D18" t="s">
        <v>60</v>
      </c>
      <c r="E18">
        <v>44</v>
      </c>
      <c r="F18" t="s">
        <v>19</v>
      </c>
      <c r="G18" t="s">
        <v>61</v>
      </c>
      <c r="H18" t="s">
        <v>33</v>
      </c>
      <c r="I18" s="1">
        <v>0.04912037037037037</v>
      </c>
      <c r="J18" s="1">
        <v>0.10486111111111111</v>
      </c>
      <c r="K18" s="1">
        <v>0.17361111111111113</v>
      </c>
      <c r="L18" s="1">
        <v>0.23653935185185185</v>
      </c>
    </row>
    <row r="19" spans="2:12" ht="12.75">
      <c r="B19">
        <v>13</v>
      </c>
      <c r="C19" t="s">
        <v>68</v>
      </c>
      <c r="D19" t="s">
        <v>69</v>
      </c>
      <c r="E19">
        <v>47</v>
      </c>
      <c r="F19" t="s">
        <v>23</v>
      </c>
      <c r="G19" t="s">
        <v>70</v>
      </c>
      <c r="H19" t="s">
        <v>33</v>
      </c>
      <c r="I19" s="1">
        <v>0.05491898148148148</v>
      </c>
      <c r="J19" s="1">
        <v>0.11597222222222221</v>
      </c>
      <c r="K19" s="1">
        <v>0.18194444444444444</v>
      </c>
      <c r="L19" s="1">
        <v>0.25</v>
      </c>
    </row>
    <row r="20" spans="2:12" ht="12.75">
      <c r="B20">
        <v>40</v>
      </c>
      <c r="C20" t="s">
        <v>137</v>
      </c>
      <c r="D20" t="s">
        <v>138</v>
      </c>
      <c r="E20">
        <v>47</v>
      </c>
      <c r="F20" t="s">
        <v>23</v>
      </c>
      <c r="G20" t="s">
        <v>139</v>
      </c>
      <c r="H20" t="s">
        <v>33</v>
      </c>
      <c r="I20" s="1">
        <v>0.07030092592592592</v>
      </c>
      <c r="J20" s="1">
        <v>0.15555555555555556</v>
      </c>
      <c r="K20" s="1">
        <v>0.24482638888888889</v>
      </c>
      <c r="L20" s="1">
        <v>0.3413657407407407</v>
      </c>
    </row>
    <row r="21" spans="2:12" ht="12.75">
      <c r="B21">
        <v>25</v>
      </c>
      <c r="C21" t="s">
        <v>100</v>
      </c>
      <c r="D21" t="s">
        <v>101</v>
      </c>
      <c r="E21">
        <v>58</v>
      </c>
      <c r="F21" t="s">
        <v>23</v>
      </c>
      <c r="G21" t="s">
        <v>70</v>
      </c>
      <c r="H21" t="s">
        <v>33</v>
      </c>
      <c r="I21" s="1">
        <v>0.05858796296296296</v>
      </c>
      <c r="J21" s="1">
        <v>0.12638888888888888</v>
      </c>
      <c r="K21" s="1">
        <v>0.2034722222222222</v>
      </c>
      <c r="L21" s="1">
        <v>0.2816435185185185</v>
      </c>
    </row>
    <row r="22" spans="2:12" ht="12.75">
      <c r="B22">
        <v>35</v>
      </c>
      <c r="C22" t="s">
        <v>124</v>
      </c>
      <c r="D22" t="s">
        <v>125</v>
      </c>
      <c r="E22">
        <v>32</v>
      </c>
      <c r="F22" t="s">
        <v>19</v>
      </c>
      <c r="G22" t="s">
        <v>70</v>
      </c>
      <c r="H22" t="s">
        <v>33</v>
      </c>
      <c r="I22" s="1">
        <v>0.060451388888888895</v>
      </c>
      <c r="J22" s="1">
        <v>0.13055555555555556</v>
      </c>
      <c r="K22" s="1">
        <v>0.22291666666666665</v>
      </c>
      <c r="L22" s="1">
        <v>0.31645833333333334</v>
      </c>
    </row>
    <row r="23" spans="2:12" ht="12.75">
      <c r="B23">
        <v>33</v>
      </c>
      <c r="C23" t="s">
        <v>119</v>
      </c>
      <c r="D23" t="s">
        <v>53</v>
      </c>
      <c r="E23">
        <v>65</v>
      </c>
      <c r="F23" t="s">
        <v>19</v>
      </c>
      <c r="G23" t="s">
        <v>120</v>
      </c>
      <c r="H23" t="s">
        <v>33</v>
      </c>
      <c r="I23" s="1">
        <v>0.07013888888888889</v>
      </c>
      <c r="J23" s="1">
        <v>0.14375</v>
      </c>
      <c r="K23" s="1">
        <v>0.2236111111111111</v>
      </c>
      <c r="L23" s="1">
        <v>0.3080439814814815</v>
      </c>
    </row>
    <row r="24" spans="2:12" ht="12.75">
      <c r="B24">
        <v>31</v>
      </c>
      <c r="C24" t="s">
        <v>113</v>
      </c>
      <c r="D24" t="s">
        <v>114</v>
      </c>
      <c r="E24">
        <v>48</v>
      </c>
      <c r="F24" t="s">
        <v>19</v>
      </c>
      <c r="G24" t="s">
        <v>115</v>
      </c>
      <c r="H24" t="s">
        <v>41</v>
      </c>
      <c r="I24" s="1">
        <v>0.06606481481481481</v>
      </c>
      <c r="J24" s="1">
        <v>0.13958333333333334</v>
      </c>
      <c r="K24" s="1">
        <v>0.21944444444444444</v>
      </c>
      <c r="L24" s="1">
        <v>0.30158564814814814</v>
      </c>
    </row>
    <row r="25" spans="2:12" ht="12.75">
      <c r="B25">
        <v>4</v>
      </c>
      <c r="C25" t="s">
        <v>42</v>
      </c>
      <c r="D25" t="s">
        <v>43</v>
      </c>
      <c r="E25">
        <v>40</v>
      </c>
      <c r="F25" t="s">
        <v>19</v>
      </c>
      <c r="G25" t="s">
        <v>44</v>
      </c>
      <c r="H25" t="s">
        <v>45</v>
      </c>
      <c r="I25" s="1">
        <v>0.04887731481481481</v>
      </c>
      <c r="J25" s="1">
        <v>0.1</v>
      </c>
      <c r="K25" s="1">
        <v>0.15347222222222223</v>
      </c>
      <c r="L25" s="1">
        <v>0.21431712962962965</v>
      </c>
    </row>
    <row r="26" spans="2:12" ht="12.75">
      <c r="B26">
        <v>20</v>
      </c>
      <c r="C26" t="s">
        <v>87</v>
      </c>
      <c r="D26" t="s">
        <v>88</v>
      </c>
      <c r="E26">
        <v>51</v>
      </c>
      <c r="F26" t="s">
        <v>19</v>
      </c>
      <c r="G26" t="s">
        <v>89</v>
      </c>
      <c r="H26" t="s">
        <v>45</v>
      </c>
      <c r="I26" s="1">
        <v>0.05902777777777778</v>
      </c>
      <c r="J26" s="1">
        <v>0.12291666666666667</v>
      </c>
      <c r="K26" s="1">
        <v>0.1951388888888889</v>
      </c>
      <c r="L26" s="1">
        <v>0.27089120370370373</v>
      </c>
    </row>
    <row r="27" spans="2:12" ht="12.75">
      <c r="B27">
        <v>3</v>
      </c>
      <c r="C27" t="s">
        <v>38</v>
      </c>
      <c r="D27" t="s">
        <v>39</v>
      </c>
      <c r="E27">
        <v>36</v>
      </c>
      <c r="F27" t="s">
        <v>23</v>
      </c>
      <c r="G27" t="s">
        <v>40</v>
      </c>
      <c r="H27" t="s">
        <v>41</v>
      </c>
      <c r="I27" s="1">
        <v>0.050069444444444444</v>
      </c>
      <c r="J27" s="1">
        <v>0.10069444444444443</v>
      </c>
      <c r="K27" s="1">
        <v>0.15416666666666667</v>
      </c>
      <c r="L27" s="1">
        <v>0.2113773148148148</v>
      </c>
    </row>
    <row r="28" spans="2:12" ht="12.75">
      <c r="B28">
        <v>5</v>
      </c>
      <c r="C28" t="s">
        <v>46</v>
      </c>
      <c r="D28" t="s">
        <v>47</v>
      </c>
      <c r="E28">
        <v>47</v>
      </c>
      <c r="F28" t="s">
        <v>19</v>
      </c>
      <c r="G28" t="s">
        <v>48</v>
      </c>
      <c r="H28" t="s">
        <v>33</v>
      </c>
      <c r="I28" s="1">
        <v>0.05341435185185186</v>
      </c>
      <c r="J28" s="1">
        <v>0.10555555555555556</v>
      </c>
      <c r="K28" s="1">
        <v>0.16041666666666668</v>
      </c>
      <c r="L28" s="1">
        <v>0.22141203703703705</v>
      </c>
    </row>
    <row r="29" spans="2:12" ht="12.75">
      <c r="B29">
        <v>29</v>
      </c>
      <c r="C29" t="s">
        <v>108</v>
      </c>
      <c r="D29" t="s">
        <v>109</v>
      </c>
      <c r="E29">
        <v>23</v>
      </c>
      <c r="F29" t="s">
        <v>19</v>
      </c>
      <c r="G29" t="s">
        <v>110</v>
      </c>
      <c r="H29" t="s">
        <v>33</v>
      </c>
      <c r="I29" s="1">
        <v>0.06041666666666667</v>
      </c>
      <c r="J29" s="1">
        <v>0.12361111111111112</v>
      </c>
      <c r="K29" s="1">
        <v>0.2027777777777778</v>
      </c>
      <c r="L29" s="1">
        <v>0.2909143518518518</v>
      </c>
    </row>
    <row r="30" spans="2:12" ht="12.75">
      <c r="B30">
        <v>32</v>
      </c>
      <c r="C30" t="s">
        <v>116</v>
      </c>
      <c r="D30" t="s">
        <v>117</v>
      </c>
      <c r="E30">
        <v>56</v>
      </c>
      <c r="F30" t="s">
        <v>19</v>
      </c>
      <c r="G30" t="s">
        <v>118</v>
      </c>
      <c r="H30" t="s">
        <v>33</v>
      </c>
      <c r="I30" s="1">
        <v>0.06605324074074075</v>
      </c>
      <c r="J30" s="1">
        <v>0.13680555555555554</v>
      </c>
      <c r="K30" s="1">
        <v>0.225</v>
      </c>
      <c r="L30" s="1">
        <v>0.3030324074074074</v>
      </c>
    </row>
    <row r="31" spans="2:12" ht="12.75">
      <c r="B31">
        <v>30</v>
      </c>
      <c r="C31" t="s">
        <v>111</v>
      </c>
      <c r="D31" t="s">
        <v>112</v>
      </c>
      <c r="E31">
        <v>37</v>
      </c>
      <c r="F31" t="s">
        <v>23</v>
      </c>
      <c r="G31" t="s">
        <v>94</v>
      </c>
      <c r="H31" t="s">
        <v>95</v>
      </c>
      <c r="I31" s="1">
        <v>0.06603009259259258</v>
      </c>
      <c r="J31" s="1">
        <v>0.1388888888888889</v>
      </c>
      <c r="K31" s="1">
        <v>0.21736111111111112</v>
      </c>
      <c r="L31" s="1">
        <v>0.29163194444444446</v>
      </c>
    </row>
    <row r="32" spans="2:12" ht="12.75">
      <c r="B32">
        <v>2</v>
      </c>
      <c r="C32" t="s">
        <v>34</v>
      </c>
      <c r="D32" t="s">
        <v>35</v>
      </c>
      <c r="E32">
        <v>44</v>
      </c>
      <c r="F32" t="s">
        <v>19</v>
      </c>
      <c r="G32" t="s">
        <v>36</v>
      </c>
      <c r="H32" t="s">
        <v>37</v>
      </c>
      <c r="I32" s="1">
        <v>0.04305555555555556</v>
      </c>
      <c r="J32" s="1">
        <v>0.08611111111111112</v>
      </c>
      <c r="K32" s="1">
        <v>0.1375</v>
      </c>
      <c r="L32" s="1">
        <v>0.1997685185185185</v>
      </c>
    </row>
    <row r="33" spans="2:12" ht="12.75">
      <c r="B33">
        <v>12</v>
      </c>
      <c r="C33" t="s">
        <v>65</v>
      </c>
      <c r="D33" t="s">
        <v>66</v>
      </c>
      <c r="E33">
        <v>27</v>
      </c>
      <c r="F33" t="s">
        <v>19</v>
      </c>
      <c r="G33" t="s">
        <v>67</v>
      </c>
      <c r="H33" t="s">
        <v>37</v>
      </c>
      <c r="I33" s="1">
        <v>0.05626157407407407</v>
      </c>
      <c r="J33" s="1">
        <v>0.1173611111111111</v>
      </c>
      <c r="K33" s="1">
        <v>0.18333333333333335</v>
      </c>
      <c r="L33" s="1">
        <v>0.2483101851851852</v>
      </c>
    </row>
    <row r="34" spans="2:12" ht="12.75">
      <c r="B34">
        <v>28</v>
      </c>
      <c r="C34" t="s">
        <v>107</v>
      </c>
      <c r="D34" t="s">
        <v>75</v>
      </c>
      <c r="E34">
        <v>41</v>
      </c>
      <c r="F34" t="s">
        <v>19</v>
      </c>
      <c r="G34" t="s">
        <v>56</v>
      </c>
      <c r="H34" t="s">
        <v>33</v>
      </c>
      <c r="I34" s="1">
        <v>0.05004629629629629</v>
      </c>
      <c r="J34" s="1">
        <v>0.10277777777777779</v>
      </c>
      <c r="K34" s="1">
        <v>0.2027777777777778</v>
      </c>
      <c r="L34" s="1">
        <v>0.29082175925925924</v>
      </c>
    </row>
    <row r="35" spans="2:12" ht="12.75">
      <c r="B35">
        <v>7</v>
      </c>
      <c r="C35" t="s">
        <v>52</v>
      </c>
      <c r="D35" t="s">
        <v>53</v>
      </c>
      <c r="E35">
        <v>21</v>
      </c>
      <c r="F35" t="s">
        <v>19</v>
      </c>
      <c r="G35" t="s">
        <v>54</v>
      </c>
      <c r="H35" t="s">
        <v>33</v>
      </c>
      <c r="I35" s="1">
        <v>0.0528587962962963</v>
      </c>
      <c r="J35" s="1">
        <v>0.10694444444444444</v>
      </c>
      <c r="K35" s="1">
        <v>0.1638888888888889</v>
      </c>
      <c r="L35" s="1">
        <v>0.22912037037037036</v>
      </c>
    </row>
    <row r="36" spans="2:12" ht="12.75">
      <c r="B36">
        <v>11</v>
      </c>
      <c r="C36" t="s">
        <v>62</v>
      </c>
      <c r="D36" t="s">
        <v>63</v>
      </c>
      <c r="E36">
        <v>50</v>
      </c>
      <c r="F36" t="s">
        <v>19</v>
      </c>
      <c r="G36" t="s">
        <v>64</v>
      </c>
      <c r="H36" t="s">
        <v>33</v>
      </c>
      <c r="I36" s="1">
        <v>0.05385416666666667</v>
      </c>
      <c r="J36" s="1">
        <v>0.11180555555555556</v>
      </c>
      <c r="K36" s="1">
        <v>0.17430555555555557</v>
      </c>
      <c r="L36" s="1">
        <v>0.2463773148148148</v>
      </c>
    </row>
    <row r="37" spans="2:12" ht="12.75">
      <c r="B37">
        <v>1</v>
      </c>
      <c r="C37" t="s">
        <v>30</v>
      </c>
      <c r="D37" t="s">
        <v>31</v>
      </c>
      <c r="E37">
        <v>37</v>
      </c>
      <c r="F37" t="s">
        <v>19</v>
      </c>
      <c r="G37" t="s">
        <v>32</v>
      </c>
      <c r="H37" t="s">
        <v>33</v>
      </c>
      <c r="I37" s="1">
        <v>0.042395833333333334</v>
      </c>
      <c r="J37" s="1">
        <v>0.08402777777777777</v>
      </c>
      <c r="K37" s="1">
        <v>0.12847222222222224</v>
      </c>
      <c r="L37" s="1">
        <v>0.1783564814814815</v>
      </c>
    </row>
    <row r="38" spans="2:12" ht="12.75">
      <c r="B38">
        <v>41</v>
      </c>
      <c r="C38" t="s">
        <v>140</v>
      </c>
      <c r="D38" t="s">
        <v>141</v>
      </c>
      <c r="E38">
        <v>50</v>
      </c>
      <c r="F38" t="s">
        <v>23</v>
      </c>
      <c r="G38" t="s">
        <v>73</v>
      </c>
      <c r="H38" t="s">
        <v>33</v>
      </c>
      <c r="I38" s="1">
        <v>0.07222222222222223</v>
      </c>
      <c r="J38" s="1">
        <v>0.15582175925925926</v>
      </c>
      <c r="K38" s="1">
        <v>0.2449537037037037</v>
      </c>
      <c r="L38" s="1">
        <v>0.34175925925925926</v>
      </c>
    </row>
    <row r="39" spans="2:12" ht="12.75">
      <c r="B39">
        <v>18</v>
      </c>
      <c r="C39" t="s">
        <v>81</v>
      </c>
      <c r="D39" t="s">
        <v>82</v>
      </c>
      <c r="E39">
        <v>46</v>
      </c>
      <c r="F39" t="s">
        <v>19</v>
      </c>
      <c r="G39" t="s">
        <v>83</v>
      </c>
      <c r="H39" t="s">
        <v>33</v>
      </c>
      <c r="I39" s="1">
        <v>0.05709490740740741</v>
      </c>
      <c r="J39" s="1">
        <v>0.12013888888888889</v>
      </c>
      <c r="K39" s="1">
        <v>0.19166666666666665</v>
      </c>
      <c r="L39" s="1">
        <v>0.2614236111111111</v>
      </c>
    </row>
    <row r="40" spans="2:12" ht="12.75">
      <c r="B40">
        <v>39</v>
      </c>
      <c r="C40" t="s">
        <v>134</v>
      </c>
      <c r="D40" t="s">
        <v>135</v>
      </c>
      <c r="E40">
        <v>65</v>
      </c>
      <c r="F40" t="s">
        <v>19</v>
      </c>
      <c r="G40" t="s">
        <v>136</v>
      </c>
      <c r="H40" t="s">
        <v>33</v>
      </c>
      <c r="I40" s="1">
        <v>0.07027777777777779</v>
      </c>
      <c r="J40" s="1">
        <v>0.14027777777777778</v>
      </c>
      <c r="K40" s="1">
        <v>0.24444444444444446</v>
      </c>
      <c r="L40" s="1">
        <v>0.3402083333333333</v>
      </c>
    </row>
    <row r="41" spans="2:12" ht="12.75">
      <c r="B41">
        <v>45</v>
      </c>
      <c r="C41" t="s">
        <v>134</v>
      </c>
      <c r="D41" t="s">
        <v>150</v>
      </c>
      <c r="E41">
        <v>60</v>
      </c>
      <c r="F41" t="s">
        <v>23</v>
      </c>
      <c r="G41" t="s">
        <v>136</v>
      </c>
      <c r="H41" t="s">
        <v>33</v>
      </c>
      <c r="I41" s="1">
        <v>0.08888888888888889</v>
      </c>
      <c r="J41" s="1">
        <v>0.1826388888888889</v>
      </c>
      <c r="K41" s="1">
        <v>0.2902777777777778</v>
      </c>
      <c r="L41" s="1">
        <v>0.40348379629629627</v>
      </c>
    </row>
    <row r="42" spans="2:12" ht="12.75">
      <c r="B42">
        <v>6</v>
      </c>
      <c r="C42" t="s">
        <v>49</v>
      </c>
      <c r="D42" t="s">
        <v>50</v>
      </c>
      <c r="E42">
        <v>43</v>
      </c>
      <c r="F42" t="s">
        <v>19</v>
      </c>
      <c r="G42" t="s">
        <v>51</v>
      </c>
      <c r="H42" t="s">
        <v>33</v>
      </c>
      <c r="I42" s="1">
        <v>0.05013888888888889</v>
      </c>
      <c r="J42" s="1">
        <v>0.10486111111111111</v>
      </c>
      <c r="K42" s="1">
        <v>0.16319444444444445</v>
      </c>
      <c r="L42" s="1">
        <v>0.22369212962962962</v>
      </c>
    </row>
    <row r="43" spans="2:12" ht="12.75">
      <c r="B43">
        <v>14</v>
      </c>
      <c r="C43" t="s">
        <v>71</v>
      </c>
      <c r="D43" t="s">
        <v>72</v>
      </c>
      <c r="E43">
        <v>47</v>
      </c>
      <c r="F43" t="s">
        <v>23</v>
      </c>
      <c r="G43" t="s">
        <v>73</v>
      </c>
      <c r="H43" t="s">
        <v>33</v>
      </c>
      <c r="I43" s="1">
        <v>0.05524305555555556</v>
      </c>
      <c r="J43" s="1">
        <v>0.11623842592592593</v>
      </c>
      <c r="K43" s="1">
        <v>0.18232638888888889</v>
      </c>
      <c r="L43" s="1">
        <v>0.25</v>
      </c>
    </row>
    <row r="44" spans="2:12" ht="12.75">
      <c r="B44">
        <v>19</v>
      </c>
      <c r="C44" t="s">
        <v>84</v>
      </c>
      <c r="D44" t="s">
        <v>85</v>
      </c>
      <c r="E44">
        <v>43</v>
      </c>
      <c r="F44" t="s">
        <v>23</v>
      </c>
      <c r="G44" t="s">
        <v>86</v>
      </c>
      <c r="H44" t="s">
        <v>41</v>
      </c>
      <c r="I44" s="1">
        <v>0.060474537037037035</v>
      </c>
      <c r="J44" s="1">
        <v>0.12708333333333333</v>
      </c>
      <c r="K44" s="1">
        <v>0.19583333333333333</v>
      </c>
      <c r="L44" s="1">
        <v>0.26819444444444446</v>
      </c>
    </row>
    <row r="45" spans="2:12" ht="12.75">
      <c r="B45">
        <v>46</v>
      </c>
      <c r="C45" t="s">
        <v>151</v>
      </c>
      <c r="D45" t="s">
        <v>152</v>
      </c>
      <c r="E45">
        <v>50</v>
      </c>
      <c r="F45" t="s">
        <v>23</v>
      </c>
      <c r="G45" t="s">
        <v>153</v>
      </c>
      <c r="H45" t="s">
        <v>45</v>
      </c>
      <c r="I45" s="1">
        <v>0.1277777777777778</v>
      </c>
      <c r="J45" s="1">
        <v>0.24791666666666667</v>
      </c>
      <c r="K45" s="1">
        <v>0.37152777777777773</v>
      </c>
      <c r="L45" s="1">
        <v>0.42526620370370366</v>
      </c>
    </row>
    <row r="46" spans="2:12" ht="12.75">
      <c r="B46">
        <v>24</v>
      </c>
      <c r="C46" t="s">
        <v>98</v>
      </c>
      <c r="D46" t="s">
        <v>91</v>
      </c>
      <c r="E46">
        <v>54</v>
      </c>
      <c r="F46" t="s">
        <v>19</v>
      </c>
      <c r="G46" t="s">
        <v>99</v>
      </c>
      <c r="H46" t="s">
        <v>33</v>
      </c>
      <c r="I46" s="1">
        <v>0.05748842592592593</v>
      </c>
      <c r="J46" s="1">
        <v>0.12222222222222223</v>
      </c>
      <c r="K46" s="1">
        <v>0.19583333333333333</v>
      </c>
      <c r="L46" s="1">
        <v>0.2786689814814815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Paper</dc:creator>
  <cp:keywords/>
  <dc:description/>
  <cp:lastModifiedBy>HP Authorized Customer</cp:lastModifiedBy>
  <dcterms:created xsi:type="dcterms:W3CDTF">2003-11-15T15:00:49Z</dcterms:created>
  <dcterms:modified xsi:type="dcterms:W3CDTF">2006-10-24T01:01:54Z</dcterms:modified>
  <cp:category/>
  <cp:version/>
  <cp:contentType/>
  <cp:contentStatus/>
</cp:coreProperties>
</file>